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1\Dropbox\CTSV\CTSV\điểm rèn luyện\ĐRL\ĐRL 2024-2025\HK 1\Toàn trường\HĐ\"/>
    </mc:Choice>
  </mc:AlternateContent>
  <xr:revisionPtr revIDLastSave="0" documentId="13_ncr:1_{DD6BC040-43F0-4377-82D4-A987378D9D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66MAT" sheetId="3" r:id="rId1"/>
    <sheet name="k66MEM" sheetId="7" r:id="rId2"/>
    <sheet name="k66MMT1" sheetId="17" r:id="rId3"/>
    <sheet name="k66MMT2" sheetId="18" r:id="rId4"/>
    <sheet name="k66MMT3" sheetId="19" r:id="rId5"/>
    <sheet name="k67MAT" sheetId="20" r:id="rId6"/>
    <sheet name="k67MEM" sheetId="21" r:id="rId7"/>
    <sheet name="k67MMT" sheetId="22" r:id="rId8"/>
    <sheet name="k68MAT" sheetId="24" r:id="rId9"/>
    <sheet name="k68MEM" sheetId="23" r:id="rId10"/>
    <sheet name="k68MT1" sheetId="25" r:id="rId11"/>
    <sheet name="k68MT2" sheetId="26" r:id="rId12"/>
    <sheet name="k69MAT1" sheetId="29" r:id="rId13"/>
    <sheet name="k69MAT2" sheetId="30" r:id="rId14"/>
    <sheet name="k69MAT3" sheetId="31" r:id="rId15"/>
    <sheet name="k69MAT4" sheetId="32" r:id="rId16"/>
    <sheet name="k69EM1" sheetId="33" r:id="rId17"/>
    <sheet name="k69EM2" sheetId="34" r:id="rId18"/>
    <sheet name="k69MT1" sheetId="35" r:id="rId19"/>
    <sheet name="k69MT2" sheetId="36" r:id="rId20"/>
    <sheet name="k69MT3" sheetId="37" r:id="rId21"/>
    <sheet name="k69MT4" sheetId="38" r:id="rId22"/>
    <sheet name="Thống kê" sheetId="16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6" l="1"/>
  <c r="P25" i="16" s="1"/>
  <c r="Q22" i="16"/>
  <c r="Q23" i="16"/>
  <c r="Q24" i="16"/>
  <c r="Q25" i="16"/>
  <c r="Q26" i="16"/>
  <c r="Q27" i="16"/>
  <c r="Q28" i="16"/>
  <c r="Q29" i="16"/>
  <c r="Q31" i="16"/>
  <c r="P22" i="16"/>
  <c r="P23" i="16"/>
  <c r="P24" i="16"/>
  <c r="P26" i="16"/>
  <c r="P27" i="16"/>
  <c r="P28" i="16"/>
  <c r="P29" i="16"/>
  <c r="P31" i="16"/>
  <c r="N31" i="16"/>
  <c r="L31" i="16"/>
  <c r="J31" i="16"/>
  <c r="H31" i="16"/>
  <c r="F31" i="16"/>
  <c r="D31" i="16"/>
  <c r="C31" i="16"/>
  <c r="O31" i="16" s="1"/>
  <c r="C30" i="16"/>
  <c r="N29" i="16"/>
  <c r="L29" i="16"/>
  <c r="J29" i="16"/>
  <c r="K29" i="16" s="1"/>
  <c r="H29" i="16"/>
  <c r="I29" i="16" s="1"/>
  <c r="F29" i="16"/>
  <c r="D29" i="16"/>
  <c r="E29" i="16" s="1"/>
  <c r="C29" i="16"/>
  <c r="N28" i="16"/>
  <c r="L28" i="16"/>
  <c r="M28" i="16" s="1"/>
  <c r="J28" i="16"/>
  <c r="H28" i="16"/>
  <c r="F28" i="16"/>
  <c r="D28" i="16"/>
  <c r="E28" i="16" s="1"/>
  <c r="C28" i="16"/>
  <c r="N27" i="16"/>
  <c r="O27" i="16" s="1"/>
  <c r="L27" i="16"/>
  <c r="J27" i="16"/>
  <c r="H27" i="16"/>
  <c r="I27" i="16" s="1"/>
  <c r="F27" i="16"/>
  <c r="G27" i="16" s="1"/>
  <c r="D27" i="16"/>
  <c r="C27" i="16"/>
  <c r="N26" i="16"/>
  <c r="O26" i="16" s="1"/>
  <c r="L26" i="16"/>
  <c r="J26" i="16"/>
  <c r="H26" i="16"/>
  <c r="F26" i="16"/>
  <c r="D26" i="16"/>
  <c r="C26" i="16"/>
  <c r="L25" i="16"/>
  <c r="J25" i="16"/>
  <c r="H25" i="16"/>
  <c r="I25" i="16" s="1"/>
  <c r="F25" i="16"/>
  <c r="D25" i="16"/>
  <c r="C25" i="16"/>
  <c r="O25" i="16" s="1"/>
  <c r="N24" i="16"/>
  <c r="L24" i="16"/>
  <c r="J24" i="16"/>
  <c r="K24" i="16" s="1"/>
  <c r="H24" i="16"/>
  <c r="I24" i="16"/>
  <c r="F24" i="16"/>
  <c r="D24" i="16"/>
  <c r="C24" i="16"/>
  <c r="N23" i="16"/>
  <c r="L23" i="16"/>
  <c r="M23" i="16" s="1"/>
  <c r="J23" i="16"/>
  <c r="H23" i="16"/>
  <c r="I23" i="16" s="1"/>
  <c r="F23" i="16"/>
  <c r="D23" i="16"/>
  <c r="E23" i="16" s="1"/>
  <c r="C23" i="16"/>
  <c r="O22" i="16"/>
  <c r="M22" i="16"/>
  <c r="M26" i="16"/>
  <c r="K22" i="16"/>
  <c r="K27" i="16"/>
  <c r="I22" i="16"/>
  <c r="I28" i="16"/>
  <c r="G22" i="16"/>
  <c r="G25" i="16"/>
  <c r="E22" i="16"/>
  <c r="E25" i="16"/>
  <c r="E27" i="16"/>
  <c r="N22" i="16"/>
  <c r="L22" i="16"/>
  <c r="J22" i="16"/>
  <c r="H22" i="16"/>
  <c r="F22" i="16"/>
  <c r="D22" i="16"/>
  <c r="C22" i="16"/>
  <c r="Q11" i="16"/>
  <c r="Q12" i="16"/>
  <c r="Q14" i="16"/>
  <c r="Q16" i="16"/>
  <c r="Q18" i="16"/>
  <c r="Q19" i="16"/>
  <c r="Q20" i="16"/>
  <c r="P11" i="16"/>
  <c r="P12" i="16"/>
  <c r="P14" i="16"/>
  <c r="P16" i="16"/>
  <c r="P18" i="16"/>
  <c r="P19" i="16"/>
  <c r="N21" i="16"/>
  <c r="L21" i="16"/>
  <c r="J21" i="16"/>
  <c r="H21" i="16"/>
  <c r="F21" i="16"/>
  <c r="D21" i="16"/>
  <c r="C21" i="16"/>
  <c r="N20" i="16"/>
  <c r="L20" i="16"/>
  <c r="J20" i="16"/>
  <c r="H20" i="16"/>
  <c r="F20" i="16"/>
  <c r="D20" i="16"/>
  <c r="C20" i="16"/>
  <c r="N19" i="16"/>
  <c r="L19" i="16"/>
  <c r="M19" i="16" s="1"/>
  <c r="J19" i="16"/>
  <c r="H19" i="16"/>
  <c r="I19" i="16" s="1"/>
  <c r="F19" i="16"/>
  <c r="D19" i="16"/>
  <c r="E19" i="16" s="1"/>
  <c r="C19" i="16"/>
  <c r="N18" i="16"/>
  <c r="L18" i="16"/>
  <c r="J18" i="16"/>
  <c r="H18" i="16"/>
  <c r="F18" i="16"/>
  <c r="D18" i="16"/>
  <c r="C18" i="16"/>
  <c r="C17" i="16"/>
  <c r="N16" i="16"/>
  <c r="L16" i="16"/>
  <c r="J16" i="16"/>
  <c r="K16" i="16" s="1"/>
  <c r="H16" i="16"/>
  <c r="F16" i="16"/>
  <c r="D16" i="16"/>
  <c r="C16" i="16"/>
  <c r="M16" i="16" s="1"/>
  <c r="C15" i="16"/>
  <c r="N14" i="16"/>
  <c r="O14" i="16" s="1"/>
  <c r="L14" i="16"/>
  <c r="J14" i="16"/>
  <c r="H14" i="16"/>
  <c r="F14" i="16"/>
  <c r="G14" i="16" s="1"/>
  <c r="D14" i="16"/>
  <c r="C14" i="16"/>
  <c r="I14" i="16" s="1"/>
  <c r="C13" i="16"/>
  <c r="N12" i="16"/>
  <c r="L12" i="16"/>
  <c r="J12" i="16"/>
  <c r="K12" i="16" s="1"/>
  <c r="H12" i="16"/>
  <c r="F12" i="16"/>
  <c r="D12" i="16"/>
  <c r="C12" i="16"/>
  <c r="M12" i="16" s="1"/>
  <c r="N11" i="16"/>
  <c r="L11" i="16"/>
  <c r="J11" i="16"/>
  <c r="H11" i="16"/>
  <c r="I11" i="16" s="1"/>
  <c r="F11" i="16"/>
  <c r="G11" i="16" s="1"/>
  <c r="D11" i="16"/>
  <c r="E11" i="16" s="1"/>
  <c r="C11" i="16"/>
  <c r="O19" i="16"/>
  <c r="M11" i="16"/>
  <c r="K14" i="16"/>
  <c r="K19" i="16"/>
  <c r="E14" i="16"/>
  <c r="C10" i="16"/>
  <c r="K52" i="38"/>
  <c r="I52" i="38"/>
  <c r="K51" i="38"/>
  <c r="I51" i="38"/>
  <c r="K50" i="38"/>
  <c r="I50" i="38"/>
  <c r="K49" i="38"/>
  <c r="I49" i="38"/>
  <c r="K48" i="38"/>
  <c r="I48" i="38"/>
  <c r="K47" i="38"/>
  <c r="I47" i="38"/>
  <c r="K46" i="38"/>
  <c r="I46" i="38"/>
  <c r="K45" i="38"/>
  <c r="I45" i="38"/>
  <c r="K44" i="38"/>
  <c r="I44" i="38"/>
  <c r="K43" i="38"/>
  <c r="I43" i="38"/>
  <c r="K42" i="38"/>
  <c r="I42" i="38"/>
  <c r="K41" i="38"/>
  <c r="I41" i="38"/>
  <c r="K40" i="38"/>
  <c r="I40" i="38"/>
  <c r="K39" i="38"/>
  <c r="I39" i="38"/>
  <c r="K38" i="38"/>
  <c r="I38" i="38"/>
  <c r="K37" i="38"/>
  <c r="I37" i="38"/>
  <c r="K36" i="38"/>
  <c r="I36" i="38"/>
  <c r="K35" i="38"/>
  <c r="I35" i="38"/>
  <c r="K34" i="38"/>
  <c r="I34" i="38"/>
  <c r="K33" i="38"/>
  <c r="I33" i="38"/>
  <c r="K32" i="38"/>
  <c r="I32" i="38"/>
  <c r="K31" i="38"/>
  <c r="I31" i="38"/>
  <c r="K30" i="38"/>
  <c r="I30" i="38"/>
  <c r="K29" i="38"/>
  <c r="I29" i="38"/>
  <c r="K28" i="38"/>
  <c r="I28" i="38"/>
  <c r="K27" i="38"/>
  <c r="I27" i="38"/>
  <c r="K26" i="38"/>
  <c r="I26" i="38"/>
  <c r="K25" i="38"/>
  <c r="I25" i="38"/>
  <c r="K24" i="38"/>
  <c r="I24" i="38"/>
  <c r="K23" i="38"/>
  <c r="I23" i="38"/>
  <c r="K22" i="38"/>
  <c r="I22" i="38"/>
  <c r="K21" i="38"/>
  <c r="I21" i="38"/>
  <c r="K20" i="38"/>
  <c r="I20" i="38"/>
  <c r="K19" i="38"/>
  <c r="I19" i="38"/>
  <c r="K18" i="38"/>
  <c r="I18" i="38"/>
  <c r="K17" i="38"/>
  <c r="I17" i="38"/>
  <c r="K16" i="38"/>
  <c r="I16" i="38"/>
  <c r="K15" i="38"/>
  <c r="I15" i="38"/>
  <c r="K14" i="38"/>
  <c r="I14" i="38"/>
  <c r="K13" i="38"/>
  <c r="I13" i="38"/>
  <c r="K22" i="37"/>
  <c r="K23" i="37"/>
  <c r="K24" i="37"/>
  <c r="K25" i="37"/>
  <c r="K26" i="37"/>
  <c r="K29" i="37"/>
  <c r="K31" i="37"/>
  <c r="K32" i="37"/>
  <c r="K33" i="37"/>
  <c r="K34" i="37"/>
  <c r="K37" i="37"/>
  <c r="K38" i="37"/>
  <c r="K39" i="37"/>
  <c r="K40" i="37"/>
  <c r="K41" i="37"/>
  <c r="K42" i="37"/>
  <c r="K43" i="37"/>
  <c r="K45" i="37"/>
  <c r="K46" i="37"/>
  <c r="K48" i="37"/>
  <c r="K53" i="37"/>
  <c r="K49" i="37"/>
  <c r="K57" i="37"/>
  <c r="K58" i="37"/>
  <c r="K59" i="37"/>
  <c r="K61" i="37"/>
  <c r="K63" i="37"/>
  <c r="K64" i="37"/>
  <c r="K67" i="37"/>
  <c r="K68" i="37"/>
  <c r="K71" i="37"/>
  <c r="K75" i="37"/>
  <c r="K76" i="37"/>
  <c r="K77" i="37"/>
  <c r="K78" i="37"/>
  <c r="K82" i="37"/>
  <c r="K84" i="37"/>
  <c r="K91" i="37"/>
  <c r="K92" i="37"/>
  <c r="K93" i="37"/>
  <c r="K94" i="37"/>
  <c r="K95" i="37"/>
  <c r="K98" i="37"/>
  <c r="K100" i="37"/>
  <c r="K101" i="37"/>
  <c r="K85" i="37"/>
  <c r="K87" i="37"/>
  <c r="K88" i="37"/>
  <c r="K89" i="37"/>
  <c r="K102" i="37"/>
  <c r="K104" i="37"/>
  <c r="K106" i="37"/>
  <c r="K13" i="37"/>
  <c r="K14" i="37"/>
  <c r="K15" i="37"/>
  <c r="K16" i="37"/>
  <c r="K20" i="37"/>
  <c r="K21" i="37"/>
  <c r="K27" i="37"/>
  <c r="K28" i="37"/>
  <c r="K18" i="37"/>
  <c r="K17" i="37"/>
  <c r="K30" i="37"/>
  <c r="K35" i="37"/>
  <c r="K36" i="37"/>
  <c r="K47" i="37"/>
  <c r="K44" i="37"/>
  <c r="K52" i="37"/>
  <c r="K54" i="37"/>
  <c r="K55" i="37"/>
  <c r="K50" i="37"/>
  <c r="K51" i="37"/>
  <c r="K56" i="37"/>
  <c r="K60" i="37"/>
  <c r="K62" i="37"/>
  <c r="K65" i="37"/>
  <c r="K66" i="37"/>
  <c r="K69" i="37"/>
  <c r="K70" i="37"/>
  <c r="K72" i="37"/>
  <c r="K73" i="37"/>
  <c r="K74" i="37"/>
  <c r="K79" i="37"/>
  <c r="K80" i="37"/>
  <c r="K81" i="37"/>
  <c r="K83" i="37"/>
  <c r="K96" i="37"/>
  <c r="K97" i="37"/>
  <c r="K99" i="37"/>
  <c r="K86" i="37"/>
  <c r="K90" i="37"/>
  <c r="K103" i="37"/>
  <c r="K105" i="37"/>
  <c r="K19" i="37"/>
  <c r="I22" i="37"/>
  <c r="I23" i="37"/>
  <c r="I24" i="37"/>
  <c r="I25" i="37"/>
  <c r="I26" i="37"/>
  <c r="I29" i="37"/>
  <c r="I31" i="37"/>
  <c r="I32" i="37"/>
  <c r="I33" i="37"/>
  <c r="I34" i="37"/>
  <c r="I37" i="37"/>
  <c r="I38" i="37"/>
  <c r="I39" i="37"/>
  <c r="I40" i="37"/>
  <c r="I41" i="37"/>
  <c r="I42" i="37"/>
  <c r="I43" i="37"/>
  <c r="I45" i="37"/>
  <c r="I46" i="37"/>
  <c r="I48" i="37"/>
  <c r="I53" i="37"/>
  <c r="I49" i="37"/>
  <c r="I57" i="37"/>
  <c r="I58" i="37"/>
  <c r="I59" i="37"/>
  <c r="I61" i="37"/>
  <c r="I63" i="37"/>
  <c r="I64" i="37"/>
  <c r="I67" i="37"/>
  <c r="I68" i="37"/>
  <c r="I71" i="37"/>
  <c r="I75" i="37"/>
  <c r="I76" i="37"/>
  <c r="I77" i="37"/>
  <c r="I78" i="37"/>
  <c r="I82" i="37"/>
  <c r="I84" i="37"/>
  <c r="I91" i="37"/>
  <c r="I92" i="37"/>
  <c r="I93" i="37"/>
  <c r="I94" i="37"/>
  <c r="I95" i="37"/>
  <c r="I98" i="37"/>
  <c r="I100" i="37"/>
  <c r="I101" i="37"/>
  <c r="I85" i="37"/>
  <c r="I87" i="37"/>
  <c r="I88" i="37"/>
  <c r="I89" i="37"/>
  <c r="I102" i="37"/>
  <c r="I104" i="37"/>
  <c r="I106" i="37"/>
  <c r="I13" i="37"/>
  <c r="I14" i="37"/>
  <c r="I15" i="37"/>
  <c r="I16" i="37"/>
  <c r="I20" i="37"/>
  <c r="I21" i="37"/>
  <c r="I27" i="37"/>
  <c r="I28" i="37"/>
  <c r="I18" i="37"/>
  <c r="I17" i="37"/>
  <c r="I30" i="37"/>
  <c r="I35" i="37"/>
  <c r="I36" i="37"/>
  <c r="I47" i="37"/>
  <c r="I44" i="37"/>
  <c r="I52" i="37"/>
  <c r="I54" i="37"/>
  <c r="I55" i="37"/>
  <c r="I50" i="37"/>
  <c r="I51" i="37"/>
  <c r="I56" i="37"/>
  <c r="I60" i="37"/>
  <c r="I62" i="37"/>
  <c r="I65" i="37"/>
  <c r="I66" i="37"/>
  <c r="I69" i="37"/>
  <c r="I70" i="37"/>
  <c r="I72" i="37"/>
  <c r="I73" i="37"/>
  <c r="I74" i="37"/>
  <c r="I79" i="37"/>
  <c r="I80" i="37"/>
  <c r="I81" i="37"/>
  <c r="I83" i="37"/>
  <c r="I96" i="37"/>
  <c r="I97" i="37"/>
  <c r="I99" i="37"/>
  <c r="I86" i="37"/>
  <c r="I90" i="37"/>
  <c r="I103" i="37"/>
  <c r="I105" i="37"/>
  <c r="I19" i="37"/>
  <c r="K52" i="36"/>
  <c r="I52" i="36"/>
  <c r="K51" i="36"/>
  <c r="I51" i="36"/>
  <c r="K50" i="36"/>
  <c r="I50" i="36"/>
  <c r="K49" i="36"/>
  <c r="I49" i="36"/>
  <c r="K48" i="36"/>
  <c r="I48" i="36"/>
  <c r="K47" i="36"/>
  <c r="I47" i="36"/>
  <c r="K46" i="36"/>
  <c r="I46" i="36"/>
  <c r="K45" i="36"/>
  <c r="I45" i="36"/>
  <c r="K44" i="36"/>
  <c r="I44" i="36"/>
  <c r="K43" i="36"/>
  <c r="I43" i="36"/>
  <c r="K42" i="36"/>
  <c r="I42" i="36"/>
  <c r="K41" i="36"/>
  <c r="I41" i="36"/>
  <c r="K40" i="36"/>
  <c r="I40" i="36"/>
  <c r="K39" i="36"/>
  <c r="I39" i="36"/>
  <c r="K38" i="36"/>
  <c r="I38" i="36"/>
  <c r="K37" i="36"/>
  <c r="I37" i="36"/>
  <c r="K36" i="36"/>
  <c r="I36" i="36"/>
  <c r="K35" i="36"/>
  <c r="I35" i="36"/>
  <c r="K34" i="36"/>
  <c r="I34" i="36"/>
  <c r="K33" i="36"/>
  <c r="I33" i="36"/>
  <c r="K32" i="36"/>
  <c r="I32" i="36"/>
  <c r="K31" i="36"/>
  <c r="I31" i="36"/>
  <c r="K30" i="36"/>
  <c r="I30" i="36"/>
  <c r="K29" i="36"/>
  <c r="I29" i="36"/>
  <c r="K28" i="36"/>
  <c r="I28" i="36"/>
  <c r="K27" i="36"/>
  <c r="I27" i="36"/>
  <c r="K26" i="36"/>
  <c r="I26" i="36"/>
  <c r="K25" i="36"/>
  <c r="I25" i="36"/>
  <c r="K24" i="36"/>
  <c r="I24" i="36"/>
  <c r="K23" i="36"/>
  <c r="I23" i="36"/>
  <c r="K22" i="36"/>
  <c r="I22" i="36"/>
  <c r="K21" i="36"/>
  <c r="I21" i="36"/>
  <c r="K20" i="36"/>
  <c r="I20" i="36"/>
  <c r="K19" i="36"/>
  <c r="I19" i="36"/>
  <c r="K18" i="36"/>
  <c r="I18" i="36"/>
  <c r="K17" i="36"/>
  <c r="I17" i="36"/>
  <c r="K16" i="36"/>
  <c r="I16" i="36"/>
  <c r="K15" i="36"/>
  <c r="I15" i="36"/>
  <c r="K14" i="36"/>
  <c r="I14" i="36"/>
  <c r="K13" i="36"/>
  <c r="I13" i="36"/>
  <c r="J30" i="16" l="1"/>
  <c r="K30" i="16" s="1"/>
  <c r="D30" i="16"/>
  <c r="E30" i="16" s="1"/>
  <c r="L30" i="16"/>
  <c r="M30" i="16" s="1"/>
  <c r="F30" i="16"/>
  <c r="G30" i="16" s="1"/>
  <c r="N30" i="16"/>
  <c r="O30" i="16" s="1"/>
  <c r="H30" i="16"/>
  <c r="I30" i="16" s="1"/>
  <c r="E31" i="16"/>
  <c r="G31" i="16"/>
  <c r="I31" i="16"/>
  <c r="K31" i="16"/>
  <c r="M31" i="16"/>
  <c r="O29" i="16"/>
  <c r="M29" i="16"/>
  <c r="G29" i="16"/>
  <c r="G28" i="16"/>
  <c r="K28" i="16"/>
  <c r="O28" i="16"/>
  <c r="M27" i="16"/>
  <c r="I26" i="16"/>
  <c r="K26" i="16"/>
  <c r="E26" i="16"/>
  <c r="G26" i="16"/>
  <c r="K25" i="16"/>
  <c r="M25" i="16"/>
  <c r="O24" i="16"/>
  <c r="E24" i="16"/>
  <c r="M24" i="16"/>
  <c r="G24" i="16"/>
  <c r="O23" i="16"/>
  <c r="G23" i="16"/>
  <c r="K23" i="16"/>
  <c r="E16" i="16"/>
  <c r="K11" i="16"/>
  <c r="E12" i="16"/>
  <c r="O16" i="16"/>
  <c r="G16" i="16"/>
  <c r="M14" i="16"/>
  <c r="G19" i="16"/>
  <c r="I18" i="16"/>
  <c r="E18" i="16"/>
  <c r="G18" i="16"/>
  <c r="K18" i="16"/>
  <c r="M18" i="16"/>
  <c r="O18" i="16"/>
  <c r="I16" i="16"/>
  <c r="O12" i="16"/>
  <c r="G12" i="16"/>
  <c r="I12" i="16"/>
  <c r="O11" i="16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2" i="18"/>
  <c r="I33" i="18"/>
  <c r="I31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5" i="18"/>
  <c r="I56" i="18"/>
  <c r="I57" i="18"/>
  <c r="I58" i="18"/>
  <c r="I59" i="18"/>
  <c r="I60" i="18"/>
  <c r="I61" i="18"/>
  <c r="I62" i="18"/>
  <c r="I51" i="18"/>
  <c r="I52" i="18"/>
  <c r="I53" i="18"/>
  <c r="I54" i="18"/>
  <c r="I63" i="18"/>
  <c r="I64" i="18"/>
  <c r="I50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2" i="18"/>
  <c r="K33" i="18"/>
  <c r="K31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5" i="18"/>
  <c r="K56" i="18"/>
  <c r="K57" i="18"/>
  <c r="K58" i="18"/>
  <c r="K59" i="18"/>
  <c r="K60" i="18"/>
  <c r="K61" i="18"/>
  <c r="K62" i="18"/>
  <c r="K51" i="18"/>
  <c r="K52" i="18"/>
  <c r="K53" i="18"/>
  <c r="K54" i="18"/>
  <c r="K63" i="18"/>
  <c r="K64" i="18"/>
  <c r="K50" i="18"/>
  <c r="K13" i="18"/>
  <c r="I13" i="18"/>
  <c r="I14" i="35"/>
  <c r="I15" i="35"/>
  <c r="I16" i="35"/>
  <c r="I17" i="35"/>
  <c r="I18" i="35"/>
  <c r="I19" i="35"/>
  <c r="I20" i="35"/>
  <c r="I21" i="35"/>
  <c r="I22" i="35"/>
  <c r="I23" i="35"/>
  <c r="I24" i="35"/>
  <c r="I25" i="35"/>
  <c r="I26" i="35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41" i="35"/>
  <c r="I42" i="35"/>
  <c r="I43" i="35"/>
  <c r="I44" i="35"/>
  <c r="I45" i="35"/>
  <c r="I46" i="35"/>
  <c r="I47" i="35"/>
  <c r="I48" i="35"/>
  <c r="I49" i="35"/>
  <c r="I50" i="35"/>
  <c r="I51" i="35"/>
  <c r="I52" i="35"/>
  <c r="I53" i="35"/>
  <c r="I54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51" i="35"/>
  <c r="K52" i="35"/>
  <c r="K53" i="35"/>
  <c r="K54" i="35"/>
  <c r="K13" i="35"/>
  <c r="I13" i="35"/>
  <c r="K48" i="34"/>
  <c r="I48" i="34"/>
  <c r="K47" i="34"/>
  <c r="I47" i="34"/>
  <c r="K46" i="34"/>
  <c r="I46" i="34"/>
  <c r="K45" i="34"/>
  <c r="I45" i="34"/>
  <c r="K44" i="34"/>
  <c r="I44" i="34"/>
  <c r="K43" i="34"/>
  <c r="I43" i="34"/>
  <c r="K42" i="34"/>
  <c r="I42" i="34"/>
  <c r="K41" i="34"/>
  <c r="I41" i="34"/>
  <c r="K40" i="34"/>
  <c r="I40" i="34"/>
  <c r="K39" i="34"/>
  <c r="I39" i="34"/>
  <c r="K38" i="34"/>
  <c r="I38" i="34"/>
  <c r="K37" i="34"/>
  <c r="I37" i="34"/>
  <c r="K36" i="34"/>
  <c r="I36" i="34"/>
  <c r="K35" i="34"/>
  <c r="I35" i="34"/>
  <c r="K34" i="34"/>
  <c r="I34" i="34"/>
  <c r="K33" i="34"/>
  <c r="I33" i="34"/>
  <c r="K32" i="34"/>
  <c r="I32" i="34"/>
  <c r="K31" i="34"/>
  <c r="I31" i="34"/>
  <c r="K30" i="34"/>
  <c r="I30" i="34"/>
  <c r="K29" i="34"/>
  <c r="I29" i="34"/>
  <c r="K28" i="34"/>
  <c r="I28" i="34"/>
  <c r="K27" i="34"/>
  <c r="I27" i="34"/>
  <c r="K26" i="34"/>
  <c r="I26" i="34"/>
  <c r="K25" i="34"/>
  <c r="I25" i="34"/>
  <c r="K24" i="34"/>
  <c r="I24" i="34"/>
  <c r="K23" i="34"/>
  <c r="I23" i="34"/>
  <c r="K22" i="34"/>
  <c r="I22" i="34"/>
  <c r="K21" i="34"/>
  <c r="I21" i="34"/>
  <c r="K20" i="34"/>
  <c r="I20" i="34"/>
  <c r="K19" i="34"/>
  <c r="I19" i="34"/>
  <c r="K18" i="34"/>
  <c r="I18" i="34"/>
  <c r="K17" i="34"/>
  <c r="I17" i="34"/>
  <c r="K16" i="34"/>
  <c r="I16" i="34"/>
  <c r="K15" i="34"/>
  <c r="I15" i="34"/>
  <c r="K14" i="34"/>
  <c r="I14" i="34"/>
  <c r="K13" i="34"/>
  <c r="I13" i="34"/>
  <c r="I13" i="33"/>
  <c r="I14" i="33"/>
  <c r="I15" i="33"/>
  <c r="I16" i="33"/>
  <c r="I17" i="33"/>
  <c r="I18" i="33"/>
  <c r="I25" i="33"/>
  <c r="I22" i="33"/>
  <c r="I23" i="33"/>
  <c r="I24" i="33"/>
  <c r="I26" i="33"/>
  <c r="I27" i="33"/>
  <c r="I19" i="33"/>
  <c r="I20" i="33"/>
  <c r="I21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6" i="33"/>
  <c r="I47" i="33"/>
  <c r="I48" i="33"/>
  <c r="I49" i="33"/>
  <c r="I50" i="33"/>
  <c r="I51" i="33"/>
  <c r="I52" i="33"/>
  <c r="K13" i="33"/>
  <c r="K14" i="33"/>
  <c r="K15" i="33"/>
  <c r="K16" i="33"/>
  <c r="K17" i="33"/>
  <c r="K18" i="33"/>
  <c r="K25" i="33"/>
  <c r="K22" i="33"/>
  <c r="K23" i="33"/>
  <c r="K24" i="33"/>
  <c r="K26" i="33"/>
  <c r="K27" i="33"/>
  <c r="K19" i="33"/>
  <c r="K20" i="33"/>
  <c r="K21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6" i="33"/>
  <c r="K47" i="33"/>
  <c r="K48" i="33"/>
  <c r="K49" i="33"/>
  <c r="K50" i="33"/>
  <c r="K51" i="33"/>
  <c r="K52" i="33"/>
  <c r="K45" i="33"/>
  <c r="I45" i="33"/>
  <c r="Q30" i="16" l="1"/>
  <c r="P30" i="16"/>
  <c r="J13" i="16"/>
  <c r="K13" i="16" s="1"/>
  <c r="L13" i="16"/>
  <c r="M13" i="16" s="1"/>
  <c r="H13" i="16"/>
  <c r="I13" i="16" s="1"/>
  <c r="D13" i="16"/>
  <c r="N13" i="16"/>
  <c r="O13" i="16" s="1"/>
  <c r="F13" i="16"/>
  <c r="G13" i="16" s="1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52" i="32"/>
  <c r="I53" i="32"/>
  <c r="I54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53" i="32"/>
  <c r="K54" i="32"/>
  <c r="K13" i="32"/>
  <c r="I13" i="32"/>
  <c r="K54" i="31"/>
  <c r="I54" i="31"/>
  <c r="K53" i="31"/>
  <c r="I53" i="31"/>
  <c r="K52" i="31"/>
  <c r="I52" i="31"/>
  <c r="K51" i="31"/>
  <c r="I51" i="31"/>
  <c r="K50" i="31"/>
  <c r="I50" i="31"/>
  <c r="K49" i="31"/>
  <c r="I49" i="31"/>
  <c r="K48" i="31"/>
  <c r="I48" i="31"/>
  <c r="K47" i="31"/>
  <c r="I47" i="31"/>
  <c r="K46" i="31"/>
  <c r="I46" i="31"/>
  <c r="K45" i="31"/>
  <c r="I45" i="31"/>
  <c r="K44" i="31"/>
  <c r="I44" i="31"/>
  <c r="K43" i="31"/>
  <c r="I43" i="31"/>
  <c r="K42" i="31"/>
  <c r="I42" i="31"/>
  <c r="K41" i="31"/>
  <c r="I41" i="31"/>
  <c r="K40" i="31"/>
  <c r="I40" i="31"/>
  <c r="K39" i="31"/>
  <c r="I39" i="31"/>
  <c r="K38" i="31"/>
  <c r="I38" i="31"/>
  <c r="K37" i="31"/>
  <c r="I37" i="31"/>
  <c r="K36" i="31"/>
  <c r="I36" i="31"/>
  <c r="K35" i="31"/>
  <c r="I35" i="31"/>
  <c r="K34" i="31"/>
  <c r="I34" i="31"/>
  <c r="K33" i="31"/>
  <c r="I33" i="31"/>
  <c r="K32" i="31"/>
  <c r="I32" i="31"/>
  <c r="K31" i="31"/>
  <c r="I31" i="31"/>
  <c r="K30" i="31"/>
  <c r="I30" i="31"/>
  <c r="K29" i="31"/>
  <c r="I29" i="31"/>
  <c r="K28" i="31"/>
  <c r="I28" i="31"/>
  <c r="K27" i="31"/>
  <c r="I27" i="31"/>
  <c r="K26" i="31"/>
  <c r="I26" i="31"/>
  <c r="K25" i="31"/>
  <c r="I25" i="31"/>
  <c r="K24" i="31"/>
  <c r="I24" i="31"/>
  <c r="K23" i="31"/>
  <c r="I23" i="31"/>
  <c r="K22" i="31"/>
  <c r="I22" i="31"/>
  <c r="K21" i="31"/>
  <c r="I21" i="31"/>
  <c r="K20" i="31"/>
  <c r="I20" i="31"/>
  <c r="K19" i="31"/>
  <c r="I19" i="31"/>
  <c r="K18" i="31"/>
  <c r="I18" i="31"/>
  <c r="K17" i="31"/>
  <c r="I17" i="31"/>
  <c r="K16" i="31"/>
  <c r="I16" i="31"/>
  <c r="K15" i="31"/>
  <c r="I15" i="31"/>
  <c r="K14" i="31"/>
  <c r="I14" i="31"/>
  <c r="K13" i="31"/>
  <c r="I13" i="31"/>
  <c r="K54" i="30"/>
  <c r="I54" i="30"/>
  <c r="K53" i="30"/>
  <c r="I53" i="30"/>
  <c r="K52" i="30"/>
  <c r="I52" i="30"/>
  <c r="K51" i="30"/>
  <c r="I51" i="30"/>
  <c r="K50" i="30"/>
  <c r="I50" i="30"/>
  <c r="K49" i="30"/>
  <c r="I49" i="30"/>
  <c r="K48" i="30"/>
  <c r="I48" i="30"/>
  <c r="K47" i="30"/>
  <c r="I47" i="30"/>
  <c r="K46" i="30"/>
  <c r="I46" i="30"/>
  <c r="K45" i="30"/>
  <c r="I45" i="30"/>
  <c r="K44" i="30"/>
  <c r="I44" i="30"/>
  <c r="K43" i="30"/>
  <c r="I43" i="30"/>
  <c r="K42" i="30"/>
  <c r="I42" i="30"/>
  <c r="K41" i="30"/>
  <c r="I41" i="30"/>
  <c r="K40" i="30"/>
  <c r="I40" i="30"/>
  <c r="K39" i="30"/>
  <c r="I39" i="30"/>
  <c r="K38" i="30"/>
  <c r="I38" i="30"/>
  <c r="K37" i="30"/>
  <c r="I37" i="30"/>
  <c r="K36" i="30"/>
  <c r="I36" i="30"/>
  <c r="K35" i="30"/>
  <c r="I35" i="30"/>
  <c r="K34" i="30"/>
  <c r="I34" i="30"/>
  <c r="K33" i="30"/>
  <c r="I33" i="30"/>
  <c r="K32" i="30"/>
  <c r="I32" i="30"/>
  <c r="K31" i="30"/>
  <c r="I31" i="30"/>
  <c r="K30" i="30"/>
  <c r="I30" i="30"/>
  <c r="K29" i="30"/>
  <c r="I29" i="30"/>
  <c r="K28" i="30"/>
  <c r="I28" i="30"/>
  <c r="K27" i="30"/>
  <c r="I27" i="30"/>
  <c r="K26" i="30"/>
  <c r="I26" i="30"/>
  <c r="K25" i="30"/>
  <c r="I25" i="30"/>
  <c r="K24" i="30"/>
  <c r="I24" i="30"/>
  <c r="K23" i="30"/>
  <c r="I23" i="30"/>
  <c r="K22" i="30"/>
  <c r="I22" i="30"/>
  <c r="K21" i="30"/>
  <c r="I21" i="30"/>
  <c r="K20" i="30"/>
  <c r="I20" i="30"/>
  <c r="K19" i="30"/>
  <c r="I19" i="30"/>
  <c r="K18" i="30"/>
  <c r="I18" i="30"/>
  <c r="K17" i="30"/>
  <c r="I17" i="30"/>
  <c r="K16" i="30"/>
  <c r="I16" i="30"/>
  <c r="K15" i="30"/>
  <c r="I15" i="30"/>
  <c r="K14" i="30"/>
  <c r="I14" i="30"/>
  <c r="K13" i="30"/>
  <c r="I13" i="30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29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46" i="29"/>
  <c r="I47" i="29"/>
  <c r="I48" i="29"/>
  <c r="I49" i="29"/>
  <c r="I50" i="29"/>
  <c r="I51" i="29"/>
  <c r="I52" i="29"/>
  <c r="I53" i="29"/>
  <c r="I54" i="29"/>
  <c r="I55" i="29"/>
  <c r="I56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K46" i="29"/>
  <c r="K47" i="29"/>
  <c r="K48" i="29"/>
  <c r="K49" i="29"/>
  <c r="K50" i="29"/>
  <c r="K51" i="29"/>
  <c r="K52" i="29"/>
  <c r="K53" i="29"/>
  <c r="K54" i="29"/>
  <c r="K55" i="29"/>
  <c r="K56" i="29"/>
  <c r="K13" i="29"/>
  <c r="I13" i="29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54" i="26"/>
  <c r="I55" i="26"/>
  <c r="I56" i="26"/>
  <c r="I57" i="26"/>
  <c r="I58" i="26"/>
  <c r="I59" i="26"/>
  <c r="I60" i="26"/>
  <c r="I61" i="26"/>
  <c r="I62" i="26"/>
  <c r="I63" i="26"/>
  <c r="I64" i="26"/>
  <c r="I65" i="26"/>
  <c r="I66" i="26"/>
  <c r="I67" i="26"/>
  <c r="I68" i="26"/>
  <c r="I69" i="26"/>
  <c r="I70" i="26"/>
  <c r="I71" i="26"/>
  <c r="I72" i="26"/>
  <c r="I73" i="26"/>
  <c r="I74" i="26"/>
  <c r="I75" i="26"/>
  <c r="I76" i="26"/>
  <c r="I77" i="26"/>
  <c r="I78" i="26"/>
  <c r="I79" i="26"/>
  <c r="I80" i="26"/>
  <c r="I81" i="26"/>
  <c r="I82" i="26"/>
  <c r="I83" i="26"/>
  <c r="I84" i="26"/>
  <c r="I85" i="26"/>
  <c r="I86" i="26"/>
  <c r="I87" i="26"/>
  <c r="I88" i="26"/>
  <c r="I89" i="26"/>
  <c r="I90" i="26"/>
  <c r="I91" i="26"/>
  <c r="I92" i="26"/>
  <c r="I93" i="26"/>
  <c r="I94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K52" i="26"/>
  <c r="K53" i="26"/>
  <c r="K54" i="26"/>
  <c r="K55" i="26"/>
  <c r="K56" i="26"/>
  <c r="K57" i="26"/>
  <c r="K58" i="26"/>
  <c r="K59" i="26"/>
  <c r="K60" i="26"/>
  <c r="K61" i="26"/>
  <c r="K62" i="26"/>
  <c r="K63" i="26"/>
  <c r="K64" i="26"/>
  <c r="K65" i="26"/>
  <c r="K66" i="26"/>
  <c r="K67" i="26"/>
  <c r="K68" i="26"/>
  <c r="K69" i="26"/>
  <c r="K70" i="26"/>
  <c r="K71" i="26"/>
  <c r="K72" i="26"/>
  <c r="K73" i="26"/>
  <c r="K74" i="26"/>
  <c r="K75" i="26"/>
  <c r="K76" i="26"/>
  <c r="K77" i="26"/>
  <c r="K78" i="26"/>
  <c r="K79" i="26"/>
  <c r="K80" i="26"/>
  <c r="K81" i="26"/>
  <c r="K82" i="26"/>
  <c r="K83" i="26"/>
  <c r="K84" i="26"/>
  <c r="K85" i="26"/>
  <c r="K86" i="26"/>
  <c r="K87" i="26"/>
  <c r="K88" i="26"/>
  <c r="K89" i="26"/>
  <c r="K90" i="26"/>
  <c r="K91" i="26"/>
  <c r="K92" i="26"/>
  <c r="K93" i="26"/>
  <c r="K94" i="26"/>
  <c r="K13" i="26"/>
  <c r="I13" i="26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4" i="25"/>
  <c r="I45" i="25"/>
  <c r="I46" i="25"/>
  <c r="I47" i="25"/>
  <c r="I48" i="25"/>
  <c r="I49" i="25"/>
  <c r="I50" i="25"/>
  <c r="I51" i="25"/>
  <c r="I52" i="25"/>
  <c r="I53" i="25"/>
  <c r="I54" i="25"/>
  <c r="I55" i="25"/>
  <c r="I56" i="25"/>
  <c r="I57" i="25"/>
  <c r="I58" i="25"/>
  <c r="I59" i="25"/>
  <c r="I60" i="25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I86" i="25"/>
  <c r="I87" i="25"/>
  <c r="I88" i="25"/>
  <c r="I89" i="25"/>
  <c r="I90" i="25"/>
  <c r="I91" i="25"/>
  <c r="I92" i="25"/>
  <c r="I93" i="25"/>
  <c r="I94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53" i="25"/>
  <c r="K54" i="25"/>
  <c r="K55" i="25"/>
  <c r="K56" i="25"/>
  <c r="K57" i="25"/>
  <c r="K58" i="25"/>
  <c r="K59" i="25"/>
  <c r="K60" i="25"/>
  <c r="K61" i="25"/>
  <c r="K62" i="25"/>
  <c r="K63" i="25"/>
  <c r="K64" i="25"/>
  <c r="K65" i="25"/>
  <c r="K66" i="25"/>
  <c r="K67" i="25"/>
  <c r="K68" i="25"/>
  <c r="K69" i="25"/>
  <c r="K70" i="25"/>
  <c r="K71" i="25"/>
  <c r="K72" i="25"/>
  <c r="K73" i="25"/>
  <c r="K74" i="25"/>
  <c r="K75" i="25"/>
  <c r="K76" i="25"/>
  <c r="K77" i="25"/>
  <c r="K78" i="25"/>
  <c r="K79" i="25"/>
  <c r="K80" i="25"/>
  <c r="K81" i="25"/>
  <c r="K82" i="25"/>
  <c r="K83" i="25"/>
  <c r="K84" i="25"/>
  <c r="K85" i="25"/>
  <c r="K86" i="25"/>
  <c r="K87" i="25"/>
  <c r="K88" i="25"/>
  <c r="K89" i="25"/>
  <c r="K90" i="25"/>
  <c r="K91" i="25"/>
  <c r="K92" i="25"/>
  <c r="K93" i="25"/>
  <c r="K94" i="25"/>
  <c r="K13" i="25"/>
  <c r="I13" i="25"/>
  <c r="K79" i="23"/>
  <c r="I79" i="23"/>
  <c r="K78" i="23"/>
  <c r="I78" i="23"/>
  <c r="K77" i="23"/>
  <c r="I77" i="23"/>
  <c r="K76" i="23"/>
  <c r="I76" i="23"/>
  <c r="K75" i="23"/>
  <c r="I75" i="23"/>
  <c r="K74" i="23"/>
  <c r="I74" i="23"/>
  <c r="K73" i="23"/>
  <c r="I73" i="23"/>
  <c r="K72" i="23"/>
  <c r="I72" i="23"/>
  <c r="K71" i="23"/>
  <c r="I71" i="23"/>
  <c r="K70" i="23"/>
  <c r="I70" i="23"/>
  <c r="K69" i="23"/>
  <c r="I69" i="23"/>
  <c r="K68" i="23"/>
  <c r="I68" i="23"/>
  <c r="K67" i="23"/>
  <c r="I67" i="23"/>
  <c r="K66" i="23"/>
  <c r="I66" i="23"/>
  <c r="K65" i="23"/>
  <c r="I65" i="23"/>
  <c r="K64" i="23"/>
  <c r="I64" i="23"/>
  <c r="K63" i="23"/>
  <c r="I63" i="23"/>
  <c r="K62" i="23"/>
  <c r="I62" i="23"/>
  <c r="K61" i="23"/>
  <c r="I61" i="23"/>
  <c r="K60" i="23"/>
  <c r="I60" i="23"/>
  <c r="K59" i="23"/>
  <c r="I59" i="23"/>
  <c r="K58" i="23"/>
  <c r="I58" i="23"/>
  <c r="K57" i="23"/>
  <c r="I57" i="23"/>
  <c r="K56" i="23"/>
  <c r="I56" i="23"/>
  <c r="K55" i="23"/>
  <c r="I55" i="23"/>
  <c r="K54" i="23"/>
  <c r="I54" i="23"/>
  <c r="K53" i="23"/>
  <c r="I53" i="23"/>
  <c r="K52" i="23"/>
  <c r="I52" i="23"/>
  <c r="K51" i="23"/>
  <c r="I51" i="23"/>
  <c r="K50" i="23"/>
  <c r="I50" i="23"/>
  <c r="K49" i="23"/>
  <c r="I49" i="23"/>
  <c r="K48" i="23"/>
  <c r="I48" i="23"/>
  <c r="K47" i="23"/>
  <c r="I47" i="23"/>
  <c r="K46" i="23"/>
  <c r="I46" i="23"/>
  <c r="K45" i="23"/>
  <c r="I45" i="23"/>
  <c r="K44" i="23"/>
  <c r="I44" i="23"/>
  <c r="K43" i="23"/>
  <c r="I43" i="23"/>
  <c r="K42" i="23"/>
  <c r="I42" i="23"/>
  <c r="K41" i="23"/>
  <c r="I41" i="23"/>
  <c r="K40" i="23"/>
  <c r="I40" i="23"/>
  <c r="K39" i="23"/>
  <c r="I39" i="23"/>
  <c r="K38" i="23"/>
  <c r="I38" i="23"/>
  <c r="K37" i="23"/>
  <c r="I37" i="23"/>
  <c r="K36" i="23"/>
  <c r="I36" i="23"/>
  <c r="K35" i="23"/>
  <c r="I35" i="23"/>
  <c r="K34" i="23"/>
  <c r="I34" i="23"/>
  <c r="K33" i="23"/>
  <c r="I33" i="23"/>
  <c r="K32" i="23"/>
  <c r="I32" i="23"/>
  <c r="K31" i="23"/>
  <c r="I31" i="23"/>
  <c r="K30" i="23"/>
  <c r="I30" i="23"/>
  <c r="K29" i="23"/>
  <c r="I29" i="23"/>
  <c r="K28" i="23"/>
  <c r="I28" i="23"/>
  <c r="K27" i="23"/>
  <c r="I27" i="23"/>
  <c r="K26" i="23"/>
  <c r="I26" i="23"/>
  <c r="K25" i="23"/>
  <c r="I25" i="23"/>
  <c r="K24" i="23"/>
  <c r="I24" i="23"/>
  <c r="K23" i="23"/>
  <c r="I23" i="23"/>
  <c r="K22" i="23"/>
  <c r="I22" i="23"/>
  <c r="K21" i="23"/>
  <c r="I21" i="23"/>
  <c r="K20" i="23"/>
  <c r="I20" i="23"/>
  <c r="K19" i="23"/>
  <c r="I19" i="23"/>
  <c r="K18" i="23"/>
  <c r="I18" i="23"/>
  <c r="K17" i="23"/>
  <c r="I17" i="23"/>
  <c r="K16" i="23"/>
  <c r="I16" i="23"/>
  <c r="K15" i="23"/>
  <c r="I15" i="23"/>
  <c r="K14" i="23"/>
  <c r="I14" i="23"/>
  <c r="K13" i="23"/>
  <c r="I13" i="23"/>
  <c r="K94" i="24"/>
  <c r="I94" i="24"/>
  <c r="K93" i="24"/>
  <c r="I93" i="24"/>
  <c r="K92" i="24"/>
  <c r="I92" i="24"/>
  <c r="K91" i="24"/>
  <c r="I91" i="24"/>
  <c r="K90" i="24"/>
  <c r="I90" i="24"/>
  <c r="K89" i="24"/>
  <c r="I89" i="24"/>
  <c r="K88" i="24"/>
  <c r="I88" i="24"/>
  <c r="K87" i="24"/>
  <c r="I87" i="24"/>
  <c r="K86" i="24"/>
  <c r="I86" i="24"/>
  <c r="K85" i="24"/>
  <c r="I85" i="24"/>
  <c r="K84" i="24"/>
  <c r="I84" i="24"/>
  <c r="K83" i="24"/>
  <c r="I83" i="24"/>
  <c r="K82" i="24"/>
  <c r="I82" i="24"/>
  <c r="K81" i="24"/>
  <c r="I81" i="24"/>
  <c r="K80" i="24"/>
  <c r="I80" i="24"/>
  <c r="K79" i="24"/>
  <c r="I79" i="24"/>
  <c r="K78" i="24"/>
  <c r="I78" i="24"/>
  <c r="K77" i="24"/>
  <c r="I77" i="24"/>
  <c r="K76" i="24"/>
  <c r="I76" i="24"/>
  <c r="K75" i="24"/>
  <c r="I75" i="24"/>
  <c r="K74" i="24"/>
  <c r="I74" i="24"/>
  <c r="K73" i="24"/>
  <c r="I73" i="24"/>
  <c r="K72" i="24"/>
  <c r="I72" i="24"/>
  <c r="K71" i="24"/>
  <c r="I71" i="24"/>
  <c r="K70" i="24"/>
  <c r="I70" i="24"/>
  <c r="K69" i="24"/>
  <c r="I69" i="24"/>
  <c r="K68" i="24"/>
  <c r="I68" i="24"/>
  <c r="K67" i="24"/>
  <c r="I67" i="24"/>
  <c r="K66" i="24"/>
  <c r="I66" i="24"/>
  <c r="K65" i="24"/>
  <c r="I65" i="24"/>
  <c r="K64" i="24"/>
  <c r="I64" i="24"/>
  <c r="K63" i="24"/>
  <c r="I63" i="24"/>
  <c r="K62" i="24"/>
  <c r="I62" i="24"/>
  <c r="K61" i="24"/>
  <c r="I61" i="24"/>
  <c r="K60" i="24"/>
  <c r="I60" i="24"/>
  <c r="K59" i="24"/>
  <c r="I59" i="24"/>
  <c r="K58" i="24"/>
  <c r="I58" i="24"/>
  <c r="K57" i="24"/>
  <c r="I57" i="24"/>
  <c r="K56" i="24"/>
  <c r="I56" i="24"/>
  <c r="K55" i="24"/>
  <c r="I55" i="24"/>
  <c r="K54" i="24"/>
  <c r="I54" i="24"/>
  <c r="K53" i="24"/>
  <c r="I53" i="24"/>
  <c r="K52" i="24"/>
  <c r="I52" i="24"/>
  <c r="K51" i="24"/>
  <c r="I51" i="24"/>
  <c r="K50" i="24"/>
  <c r="I50" i="24"/>
  <c r="K49" i="24"/>
  <c r="I49" i="24"/>
  <c r="K48" i="24"/>
  <c r="I48" i="24"/>
  <c r="K47" i="24"/>
  <c r="I47" i="24"/>
  <c r="K46" i="24"/>
  <c r="I46" i="24"/>
  <c r="K45" i="24"/>
  <c r="I45" i="24"/>
  <c r="K44" i="24"/>
  <c r="I44" i="24"/>
  <c r="K43" i="24"/>
  <c r="I43" i="24"/>
  <c r="K42" i="24"/>
  <c r="I42" i="24"/>
  <c r="K41" i="24"/>
  <c r="I41" i="24"/>
  <c r="K40" i="24"/>
  <c r="I40" i="24"/>
  <c r="K39" i="24"/>
  <c r="I39" i="24"/>
  <c r="K38" i="24"/>
  <c r="I38" i="24"/>
  <c r="K37" i="24"/>
  <c r="I37" i="24"/>
  <c r="K36" i="24"/>
  <c r="I36" i="24"/>
  <c r="K35" i="24"/>
  <c r="I35" i="24"/>
  <c r="K34" i="24"/>
  <c r="I34" i="24"/>
  <c r="K33" i="24"/>
  <c r="I33" i="24"/>
  <c r="K32" i="24"/>
  <c r="I32" i="24"/>
  <c r="K31" i="24"/>
  <c r="I31" i="24"/>
  <c r="K30" i="24"/>
  <c r="I30" i="24"/>
  <c r="K29" i="24"/>
  <c r="I29" i="24"/>
  <c r="K28" i="24"/>
  <c r="I28" i="24"/>
  <c r="K27" i="24"/>
  <c r="I27" i="24"/>
  <c r="K26" i="24"/>
  <c r="I26" i="24"/>
  <c r="K25" i="24"/>
  <c r="I25" i="24"/>
  <c r="K24" i="24"/>
  <c r="I24" i="24"/>
  <c r="K23" i="24"/>
  <c r="I23" i="24"/>
  <c r="K22" i="24"/>
  <c r="I22" i="24"/>
  <c r="K21" i="24"/>
  <c r="I21" i="24"/>
  <c r="K20" i="24"/>
  <c r="I20" i="24"/>
  <c r="K19" i="24"/>
  <c r="I19" i="24"/>
  <c r="K18" i="24"/>
  <c r="I18" i="24"/>
  <c r="K17" i="24"/>
  <c r="I17" i="24"/>
  <c r="K16" i="24"/>
  <c r="I16" i="24"/>
  <c r="K15" i="24"/>
  <c r="I15" i="24"/>
  <c r="K14" i="24"/>
  <c r="I14" i="24"/>
  <c r="K13" i="24"/>
  <c r="I13" i="24"/>
  <c r="K85" i="22"/>
  <c r="I85" i="22"/>
  <c r="K55" i="22"/>
  <c r="I55" i="22"/>
  <c r="K37" i="22"/>
  <c r="I37" i="22"/>
  <c r="K109" i="22"/>
  <c r="I109" i="22"/>
  <c r="K33" i="22"/>
  <c r="I33" i="22"/>
  <c r="K68" i="22"/>
  <c r="I68" i="22"/>
  <c r="K86" i="22"/>
  <c r="I86" i="22"/>
  <c r="K103" i="22"/>
  <c r="I103" i="22"/>
  <c r="K27" i="22"/>
  <c r="I27" i="22"/>
  <c r="K39" i="22"/>
  <c r="I39" i="22"/>
  <c r="K46" i="22"/>
  <c r="I46" i="22"/>
  <c r="K102" i="22"/>
  <c r="I102" i="22"/>
  <c r="K20" i="22"/>
  <c r="I20" i="22"/>
  <c r="K113" i="22"/>
  <c r="I113" i="22"/>
  <c r="K26" i="22"/>
  <c r="I26" i="22"/>
  <c r="K38" i="22"/>
  <c r="I38" i="22"/>
  <c r="K44" i="22"/>
  <c r="I44" i="22"/>
  <c r="K111" i="22"/>
  <c r="I111" i="22"/>
  <c r="K25" i="22"/>
  <c r="I25" i="22"/>
  <c r="K43" i="22"/>
  <c r="I43" i="22"/>
  <c r="K19" i="22"/>
  <c r="I19" i="22"/>
  <c r="K60" i="22"/>
  <c r="I60" i="22"/>
  <c r="K112" i="22"/>
  <c r="I112" i="22"/>
  <c r="K104" i="22"/>
  <c r="I104" i="22"/>
  <c r="K96" i="22"/>
  <c r="I96" i="22"/>
  <c r="K18" i="22"/>
  <c r="I18" i="22"/>
  <c r="K82" i="22"/>
  <c r="I82" i="22"/>
  <c r="K92" i="22"/>
  <c r="I92" i="22"/>
  <c r="K81" i="22"/>
  <c r="I81" i="22"/>
  <c r="K47" i="22"/>
  <c r="I47" i="22"/>
  <c r="K66" i="22"/>
  <c r="I66" i="22"/>
  <c r="K59" i="22"/>
  <c r="I59" i="22"/>
  <c r="K84" i="22"/>
  <c r="I84" i="22"/>
  <c r="K50" i="22"/>
  <c r="I50" i="22"/>
  <c r="K65" i="22"/>
  <c r="I65" i="22"/>
  <c r="K17" i="22"/>
  <c r="I17" i="22"/>
  <c r="K16" i="22"/>
  <c r="I16" i="22"/>
  <c r="K15" i="22"/>
  <c r="I15" i="22"/>
  <c r="K62" i="22"/>
  <c r="I62" i="22"/>
  <c r="K36" i="22"/>
  <c r="I36" i="22"/>
  <c r="K107" i="22"/>
  <c r="I107" i="22"/>
  <c r="K77" i="22"/>
  <c r="I77" i="22"/>
  <c r="K76" i="22"/>
  <c r="I76" i="22"/>
  <c r="K32" i="22"/>
  <c r="I32" i="22"/>
  <c r="K93" i="22"/>
  <c r="I93" i="22"/>
  <c r="K61" i="22"/>
  <c r="I61" i="22"/>
  <c r="K95" i="22"/>
  <c r="I95" i="22"/>
  <c r="K42" i="22"/>
  <c r="I42" i="22"/>
  <c r="K91" i="22"/>
  <c r="I91" i="22"/>
  <c r="K64" i="22"/>
  <c r="I64" i="22"/>
  <c r="K31" i="22"/>
  <c r="I31" i="22"/>
  <c r="K80" i="22"/>
  <c r="I80" i="22"/>
  <c r="K94" i="22"/>
  <c r="I94" i="22"/>
  <c r="K58" i="22"/>
  <c r="I58" i="22"/>
  <c r="K22" i="22"/>
  <c r="I22" i="22"/>
  <c r="K90" i="22"/>
  <c r="I90" i="22"/>
  <c r="K101" i="22"/>
  <c r="I101" i="22"/>
  <c r="K57" i="22"/>
  <c r="I57" i="22"/>
  <c r="K21" i="22"/>
  <c r="I21" i="22"/>
  <c r="K79" i="22"/>
  <c r="I79" i="22"/>
  <c r="K56" i="22"/>
  <c r="I56" i="22"/>
  <c r="K89" i="22"/>
  <c r="I89" i="22"/>
  <c r="K83" i="22"/>
  <c r="I83" i="22"/>
  <c r="K52" i="22"/>
  <c r="I52" i="22"/>
  <c r="K45" i="22"/>
  <c r="I45" i="22"/>
  <c r="K108" i="22"/>
  <c r="I108" i="22"/>
  <c r="K30" i="22"/>
  <c r="I30" i="22"/>
  <c r="K24" i="22"/>
  <c r="I24" i="22"/>
  <c r="K23" i="22"/>
  <c r="I23" i="22"/>
  <c r="K29" i="22"/>
  <c r="I29" i="22"/>
  <c r="K28" i="22"/>
  <c r="I28" i="22"/>
  <c r="K14" i="22"/>
  <c r="I14" i="22"/>
  <c r="K54" i="22"/>
  <c r="I54" i="22"/>
  <c r="K41" i="22"/>
  <c r="I41" i="22"/>
  <c r="K75" i="22"/>
  <c r="I75" i="22"/>
  <c r="K40" i="22"/>
  <c r="I40" i="22"/>
  <c r="K88" i="22"/>
  <c r="I88" i="22"/>
  <c r="K106" i="22"/>
  <c r="I106" i="22"/>
  <c r="K67" i="22"/>
  <c r="I67" i="22"/>
  <c r="K110" i="22"/>
  <c r="I110" i="22"/>
  <c r="K51" i="22"/>
  <c r="I51" i="22"/>
  <c r="K105" i="22"/>
  <c r="I105" i="22"/>
  <c r="K100" i="22"/>
  <c r="I100" i="22"/>
  <c r="K48" i="22"/>
  <c r="I48" i="22"/>
  <c r="K87" i="22"/>
  <c r="I87" i="22"/>
  <c r="K71" i="22"/>
  <c r="I71" i="22"/>
  <c r="K74" i="22"/>
  <c r="I74" i="22"/>
  <c r="K35" i="22"/>
  <c r="I35" i="22"/>
  <c r="K99" i="22"/>
  <c r="I99" i="22"/>
  <c r="K69" i="22"/>
  <c r="I69" i="22"/>
  <c r="K98" i="22"/>
  <c r="I98" i="22"/>
  <c r="K73" i="22"/>
  <c r="I73" i="22"/>
  <c r="K78" i="22"/>
  <c r="I78" i="22"/>
  <c r="K53" i="22"/>
  <c r="I53" i="22"/>
  <c r="K72" i="22"/>
  <c r="I72" i="22"/>
  <c r="K49" i="22"/>
  <c r="I49" i="22"/>
  <c r="K97" i="22"/>
  <c r="I97" i="22"/>
  <c r="K63" i="22"/>
  <c r="I63" i="22"/>
  <c r="K70" i="22"/>
  <c r="I70" i="22"/>
  <c r="K13" i="22"/>
  <c r="I13" i="22"/>
  <c r="K34" i="22"/>
  <c r="I34" i="22"/>
  <c r="K100" i="21"/>
  <c r="I100" i="21"/>
  <c r="K54" i="21"/>
  <c r="I54" i="21"/>
  <c r="K16" i="21"/>
  <c r="I16" i="21"/>
  <c r="K64" i="21"/>
  <c r="I64" i="21"/>
  <c r="K44" i="21"/>
  <c r="I44" i="21"/>
  <c r="K50" i="21"/>
  <c r="I50" i="21"/>
  <c r="K41" i="21"/>
  <c r="I41" i="21"/>
  <c r="K85" i="21"/>
  <c r="I85" i="21"/>
  <c r="K95" i="21"/>
  <c r="I95" i="21"/>
  <c r="K40" i="21"/>
  <c r="I40" i="21"/>
  <c r="K49" i="21"/>
  <c r="I49" i="21"/>
  <c r="K70" i="21"/>
  <c r="I70" i="21"/>
  <c r="K78" i="21"/>
  <c r="I78" i="21"/>
  <c r="K24" i="21"/>
  <c r="I24" i="21"/>
  <c r="K36" i="21"/>
  <c r="I36" i="21"/>
  <c r="K33" i="21"/>
  <c r="I33" i="21"/>
  <c r="K39" i="21"/>
  <c r="I39" i="21"/>
  <c r="K53" i="21"/>
  <c r="I53" i="21"/>
  <c r="K48" i="21"/>
  <c r="I48" i="21"/>
  <c r="K17" i="21"/>
  <c r="I17" i="21"/>
  <c r="K30" i="21"/>
  <c r="I30" i="21"/>
  <c r="K26" i="21"/>
  <c r="I26" i="21"/>
  <c r="K42" i="21"/>
  <c r="I42" i="21"/>
  <c r="K81" i="21"/>
  <c r="I81" i="21"/>
  <c r="K57" i="21"/>
  <c r="I57" i="21"/>
  <c r="K52" i="21"/>
  <c r="I52" i="21"/>
  <c r="K29" i="21"/>
  <c r="I29" i="21"/>
  <c r="K80" i="21"/>
  <c r="I80" i="21"/>
  <c r="K65" i="21"/>
  <c r="I65" i="21"/>
  <c r="K61" i="21"/>
  <c r="I61" i="21"/>
  <c r="K94" i="21"/>
  <c r="I94" i="21"/>
  <c r="K83" i="21"/>
  <c r="I83" i="21"/>
  <c r="K99" i="21"/>
  <c r="I99" i="21"/>
  <c r="K72" i="21"/>
  <c r="I72" i="21"/>
  <c r="K35" i="21"/>
  <c r="I35" i="21"/>
  <c r="K47" i="21"/>
  <c r="I47" i="21"/>
  <c r="K92" i="21"/>
  <c r="I92" i="21"/>
  <c r="K25" i="21"/>
  <c r="I25" i="21"/>
  <c r="K32" i="21"/>
  <c r="I32" i="21"/>
  <c r="K15" i="21"/>
  <c r="I15" i="21"/>
  <c r="K89" i="21"/>
  <c r="I89" i="21"/>
  <c r="K79" i="21"/>
  <c r="I79" i="21"/>
  <c r="K23" i="21"/>
  <c r="I23" i="21"/>
  <c r="K88" i="21"/>
  <c r="I88" i="21"/>
  <c r="K59" i="21"/>
  <c r="I59" i="21"/>
  <c r="K71" i="21"/>
  <c r="I71" i="21"/>
  <c r="K93" i="21"/>
  <c r="I93" i="21"/>
  <c r="K74" i="21"/>
  <c r="I74" i="21"/>
  <c r="K84" i="21"/>
  <c r="I84" i="21"/>
  <c r="K77" i="21"/>
  <c r="I77" i="21"/>
  <c r="K46" i="21"/>
  <c r="I46" i="21"/>
  <c r="K69" i="21"/>
  <c r="I69" i="21"/>
  <c r="K14" i="21"/>
  <c r="I14" i="21"/>
  <c r="K13" i="21"/>
  <c r="I13" i="21"/>
  <c r="K22" i="21"/>
  <c r="I22" i="21"/>
  <c r="K60" i="21"/>
  <c r="I60" i="21"/>
  <c r="K28" i="21"/>
  <c r="I28" i="21"/>
  <c r="K51" i="21"/>
  <c r="I51" i="21"/>
  <c r="K38" i="21"/>
  <c r="I38" i="21"/>
  <c r="K101" i="21"/>
  <c r="I101" i="21"/>
  <c r="K31" i="21"/>
  <c r="I31" i="21"/>
  <c r="K98" i="21"/>
  <c r="I98" i="21"/>
  <c r="K56" i="21"/>
  <c r="I56" i="21"/>
  <c r="K66" i="21"/>
  <c r="I66" i="21"/>
  <c r="K45" i="21"/>
  <c r="I45" i="21"/>
  <c r="K63" i="21"/>
  <c r="I63" i="21"/>
  <c r="K67" i="21"/>
  <c r="I67" i="21"/>
  <c r="K37" i="21"/>
  <c r="I37" i="21"/>
  <c r="K19" i="21"/>
  <c r="I19" i="21"/>
  <c r="K82" i="21"/>
  <c r="I82" i="21"/>
  <c r="K27" i="21"/>
  <c r="I27" i="21"/>
  <c r="K55" i="21"/>
  <c r="I55" i="21"/>
  <c r="K20" i="21"/>
  <c r="I20" i="21"/>
  <c r="K21" i="21"/>
  <c r="I21" i="21"/>
  <c r="K76" i="21"/>
  <c r="I76" i="21"/>
  <c r="K62" i="21"/>
  <c r="I62" i="21"/>
  <c r="K43" i="21"/>
  <c r="I43" i="21"/>
  <c r="K87" i="21"/>
  <c r="I87" i="21"/>
  <c r="K86" i="21"/>
  <c r="I86" i="21"/>
  <c r="K90" i="21"/>
  <c r="I90" i="21"/>
  <c r="K34" i="21"/>
  <c r="I34" i="21"/>
  <c r="K73" i="21"/>
  <c r="I73" i="21"/>
  <c r="K58" i="21"/>
  <c r="I58" i="21"/>
  <c r="K18" i="21"/>
  <c r="I18" i="21"/>
  <c r="K97" i="21"/>
  <c r="I97" i="21"/>
  <c r="K96" i="21"/>
  <c r="I96" i="21"/>
  <c r="K68" i="21"/>
  <c r="I68" i="21"/>
  <c r="K91" i="21"/>
  <c r="I91" i="21"/>
  <c r="K102" i="21"/>
  <c r="I102" i="21"/>
  <c r="K75" i="21"/>
  <c r="I75" i="21"/>
  <c r="K88" i="20"/>
  <c r="I88" i="20"/>
  <c r="K78" i="20"/>
  <c r="I78" i="20"/>
  <c r="K94" i="20"/>
  <c r="I94" i="20"/>
  <c r="K21" i="20"/>
  <c r="I21" i="20"/>
  <c r="K39" i="20"/>
  <c r="I39" i="20"/>
  <c r="K60" i="20"/>
  <c r="I60" i="20"/>
  <c r="K81" i="20"/>
  <c r="I81" i="20"/>
  <c r="K47" i="20"/>
  <c r="I47" i="20"/>
  <c r="K38" i="20"/>
  <c r="I38" i="20"/>
  <c r="K77" i="20"/>
  <c r="I77" i="20"/>
  <c r="K61" i="20"/>
  <c r="I61" i="20"/>
  <c r="K13" i="20"/>
  <c r="I13" i="20"/>
  <c r="K50" i="20"/>
  <c r="I50" i="20"/>
  <c r="K59" i="20"/>
  <c r="I59" i="20"/>
  <c r="K25" i="20"/>
  <c r="I25" i="20"/>
  <c r="K55" i="20"/>
  <c r="I55" i="20"/>
  <c r="K89" i="20"/>
  <c r="I89" i="20"/>
  <c r="K18" i="20"/>
  <c r="I18" i="20"/>
  <c r="K23" i="20"/>
  <c r="I23" i="20"/>
  <c r="K86" i="20"/>
  <c r="I86" i="20"/>
  <c r="K72" i="20"/>
  <c r="I72" i="20"/>
  <c r="K24" i="20"/>
  <c r="I24" i="20"/>
  <c r="K30" i="20"/>
  <c r="I30" i="20"/>
  <c r="K43" i="20"/>
  <c r="I43" i="20"/>
  <c r="K41" i="20"/>
  <c r="I41" i="20"/>
  <c r="K26" i="20"/>
  <c r="I26" i="20"/>
  <c r="K32" i="20"/>
  <c r="I32" i="20"/>
  <c r="K31" i="20"/>
  <c r="I31" i="20"/>
  <c r="K37" i="20"/>
  <c r="I37" i="20"/>
  <c r="K93" i="20"/>
  <c r="I93" i="20"/>
  <c r="K99" i="20"/>
  <c r="I99" i="20"/>
  <c r="K49" i="20"/>
  <c r="I49" i="20"/>
  <c r="K68" i="20"/>
  <c r="I68" i="20"/>
  <c r="K33" i="20"/>
  <c r="I33" i="20"/>
  <c r="K97" i="20"/>
  <c r="I97" i="20"/>
  <c r="K84" i="20"/>
  <c r="I84" i="20"/>
  <c r="K29" i="20"/>
  <c r="I29" i="20"/>
  <c r="K83" i="20"/>
  <c r="I83" i="20"/>
  <c r="K74" i="20"/>
  <c r="I74" i="20"/>
  <c r="K62" i="20"/>
  <c r="I62" i="20"/>
  <c r="K67" i="20"/>
  <c r="I67" i="20"/>
  <c r="K17" i="20"/>
  <c r="I17" i="20"/>
  <c r="K96" i="20"/>
  <c r="I96" i="20"/>
  <c r="K20" i="20"/>
  <c r="I20" i="20"/>
  <c r="K79" i="20"/>
  <c r="I79" i="20"/>
  <c r="K57" i="20"/>
  <c r="I57" i="20"/>
  <c r="K45" i="20"/>
  <c r="I45" i="20"/>
  <c r="K98" i="20"/>
  <c r="I98" i="20"/>
  <c r="K102" i="20"/>
  <c r="I102" i="20"/>
  <c r="K44" i="20"/>
  <c r="I44" i="20"/>
  <c r="K46" i="20"/>
  <c r="I46" i="20"/>
  <c r="K36" i="20"/>
  <c r="I36" i="20"/>
  <c r="K58" i="20"/>
  <c r="I58" i="20"/>
  <c r="K66" i="20"/>
  <c r="I66" i="20"/>
  <c r="K75" i="20"/>
  <c r="I75" i="20"/>
  <c r="K16" i="20"/>
  <c r="I16" i="20"/>
  <c r="K42" i="20"/>
  <c r="I42" i="20"/>
  <c r="K35" i="20"/>
  <c r="I35" i="20"/>
  <c r="K100" i="20"/>
  <c r="I100" i="20"/>
  <c r="K28" i="20"/>
  <c r="I28" i="20"/>
  <c r="K15" i="20"/>
  <c r="I15" i="20"/>
  <c r="K19" i="20"/>
  <c r="I19" i="20"/>
  <c r="K48" i="20"/>
  <c r="I48" i="20"/>
  <c r="K71" i="20"/>
  <c r="I71" i="20"/>
  <c r="K27" i="20"/>
  <c r="I27" i="20"/>
  <c r="K87" i="20"/>
  <c r="I87" i="20"/>
  <c r="K82" i="20"/>
  <c r="I82" i="20"/>
  <c r="K95" i="20"/>
  <c r="I95" i="20"/>
  <c r="K52" i="20"/>
  <c r="I52" i="20"/>
  <c r="K56" i="20"/>
  <c r="I56" i="20"/>
  <c r="K63" i="20"/>
  <c r="I63" i="20"/>
  <c r="K54" i="20"/>
  <c r="I54" i="20"/>
  <c r="K92" i="20"/>
  <c r="I92" i="20"/>
  <c r="K76" i="20"/>
  <c r="I76" i="20"/>
  <c r="K80" i="20"/>
  <c r="I80" i="20"/>
  <c r="K65" i="20"/>
  <c r="I65" i="20"/>
  <c r="K101" i="20"/>
  <c r="I101" i="20"/>
  <c r="K53" i="20"/>
  <c r="I53" i="20"/>
  <c r="K85" i="20"/>
  <c r="I85" i="20"/>
  <c r="K34" i="20"/>
  <c r="I34" i="20"/>
  <c r="K91" i="20"/>
  <c r="I91" i="20"/>
  <c r="K51" i="20"/>
  <c r="I51" i="20"/>
  <c r="K64" i="20"/>
  <c r="I64" i="20"/>
  <c r="K70" i="20"/>
  <c r="I70" i="20"/>
  <c r="K73" i="20"/>
  <c r="I73" i="20"/>
  <c r="K69" i="20"/>
  <c r="I69" i="20"/>
  <c r="K14" i="20"/>
  <c r="I14" i="20"/>
  <c r="K40" i="20"/>
  <c r="I40" i="20"/>
  <c r="K22" i="20"/>
  <c r="I22" i="20"/>
  <c r="K90" i="20"/>
  <c r="I90" i="20"/>
  <c r="K65" i="19"/>
  <c r="I65" i="19"/>
  <c r="K64" i="19"/>
  <c r="I64" i="19"/>
  <c r="K63" i="19"/>
  <c r="I63" i="19"/>
  <c r="K62" i="19"/>
  <c r="I62" i="19"/>
  <c r="K61" i="19"/>
  <c r="I61" i="19"/>
  <c r="K60" i="19"/>
  <c r="I60" i="19"/>
  <c r="K59" i="19"/>
  <c r="I59" i="19"/>
  <c r="K58" i="19"/>
  <c r="I58" i="19"/>
  <c r="K57" i="19"/>
  <c r="I57" i="19"/>
  <c r="K56" i="19"/>
  <c r="I56" i="19"/>
  <c r="K55" i="19"/>
  <c r="I55" i="19"/>
  <c r="K54" i="19"/>
  <c r="I54" i="19"/>
  <c r="K53" i="19"/>
  <c r="I53" i="19"/>
  <c r="K52" i="19"/>
  <c r="I52" i="19"/>
  <c r="K51" i="19"/>
  <c r="I51" i="19"/>
  <c r="K50" i="19"/>
  <c r="I50" i="19"/>
  <c r="K49" i="19"/>
  <c r="I49" i="19"/>
  <c r="K48" i="19"/>
  <c r="I48" i="19"/>
  <c r="K47" i="19"/>
  <c r="I47" i="19"/>
  <c r="K46" i="19"/>
  <c r="I46" i="19"/>
  <c r="K45" i="19"/>
  <c r="I45" i="19"/>
  <c r="K44" i="19"/>
  <c r="I44" i="19"/>
  <c r="K43" i="19"/>
  <c r="I43" i="19"/>
  <c r="K42" i="19"/>
  <c r="I42" i="19"/>
  <c r="K41" i="19"/>
  <c r="I41" i="19"/>
  <c r="K40" i="19"/>
  <c r="I40" i="19"/>
  <c r="K39" i="19"/>
  <c r="I39" i="19"/>
  <c r="K38" i="19"/>
  <c r="I38" i="19"/>
  <c r="K37" i="19"/>
  <c r="I37" i="19"/>
  <c r="K36" i="19"/>
  <c r="I36" i="19"/>
  <c r="K35" i="19"/>
  <c r="I35" i="19"/>
  <c r="K34" i="19"/>
  <c r="I34" i="19"/>
  <c r="K33" i="19"/>
  <c r="I33" i="19"/>
  <c r="K32" i="19"/>
  <c r="I32" i="19"/>
  <c r="K31" i="19"/>
  <c r="I31" i="19"/>
  <c r="K30" i="19"/>
  <c r="I30" i="19"/>
  <c r="K29" i="19"/>
  <c r="I29" i="19"/>
  <c r="K28" i="19"/>
  <c r="I28" i="19"/>
  <c r="K27" i="19"/>
  <c r="I27" i="19"/>
  <c r="K26" i="19"/>
  <c r="I26" i="19"/>
  <c r="K25" i="19"/>
  <c r="I25" i="19"/>
  <c r="K24" i="19"/>
  <c r="I24" i="19"/>
  <c r="K23" i="19"/>
  <c r="I23" i="19"/>
  <c r="K22" i="19"/>
  <c r="I22" i="19"/>
  <c r="K21" i="19"/>
  <c r="I21" i="19"/>
  <c r="K20" i="19"/>
  <c r="I20" i="19"/>
  <c r="K19" i="19"/>
  <c r="I19" i="19"/>
  <c r="K18" i="19"/>
  <c r="I18" i="19"/>
  <c r="K17" i="19"/>
  <c r="I17" i="19"/>
  <c r="K16" i="19"/>
  <c r="I16" i="19"/>
  <c r="K15" i="19"/>
  <c r="I15" i="19"/>
  <c r="K14" i="19"/>
  <c r="I14" i="19"/>
  <c r="K13" i="19"/>
  <c r="I13" i="19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13" i="17"/>
  <c r="I13" i="1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13" i="7"/>
  <c r="I13" i="7"/>
  <c r="I37" i="3"/>
  <c r="K37" i="3"/>
  <c r="I14" i="3"/>
  <c r="K14" i="3"/>
  <c r="I31" i="3"/>
  <c r="K31" i="3"/>
  <c r="I15" i="3"/>
  <c r="K15" i="3"/>
  <c r="I16" i="3"/>
  <c r="K16" i="3"/>
  <c r="I17" i="3"/>
  <c r="K17" i="3"/>
  <c r="I19" i="3"/>
  <c r="K19" i="3"/>
  <c r="I20" i="3"/>
  <c r="K20" i="3"/>
  <c r="I21" i="3"/>
  <c r="K21" i="3"/>
  <c r="I22" i="3"/>
  <c r="K22" i="3"/>
  <c r="I26" i="3"/>
  <c r="K26" i="3"/>
  <c r="I27" i="3"/>
  <c r="K27" i="3"/>
  <c r="I28" i="3"/>
  <c r="K28" i="3"/>
  <c r="I33" i="3"/>
  <c r="K33" i="3"/>
  <c r="I34" i="3"/>
  <c r="K34" i="3"/>
  <c r="I38" i="3"/>
  <c r="K38" i="3"/>
  <c r="I39" i="3"/>
  <c r="K39" i="3"/>
  <c r="I41" i="3"/>
  <c r="K41" i="3"/>
  <c r="I43" i="3"/>
  <c r="K43" i="3"/>
  <c r="I44" i="3"/>
  <c r="K44" i="3"/>
  <c r="I45" i="3"/>
  <c r="K45" i="3"/>
  <c r="I47" i="3"/>
  <c r="K47" i="3"/>
  <c r="I49" i="3"/>
  <c r="K49" i="3"/>
  <c r="I54" i="3"/>
  <c r="K54" i="3"/>
  <c r="I56" i="3"/>
  <c r="K56" i="3"/>
  <c r="I63" i="3"/>
  <c r="K63" i="3"/>
  <c r="I65" i="3"/>
  <c r="K65" i="3"/>
  <c r="I67" i="3"/>
  <c r="K67" i="3"/>
  <c r="I71" i="3"/>
  <c r="K71" i="3"/>
  <c r="I61" i="3"/>
  <c r="K61" i="3"/>
  <c r="I13" i="3"/>
  <c r="K13" i="3"/>
  <c r="I29" i="3"/>
  <c r="K29" i="3"/>
  <c r="I35" i="3"/>
  <c r="K35" i="3"/>
  <c r="I58" i="3"/>
  <c r="K58" i="3"/>
  <c r="I18" i="3"/>
  <c r="K18" i="3"/>
  <c r="I23" i="3"/>
  <c r="K23" i="3"/>
  <c r="I24" i="3"/>
  <c r="K24" i="3"/>
  <c r="I25" i="3"/>
  <c r="K25" i="3"/>
  <c r="I30" i="3"/>
  <c r="K30" i="3"/>
  <c r="I32" i="3"/>
  <c r="K32" i="3"/>
  <c r="I40" i="3"/>
  <c r="K40" i="3"/>
  <c r="I42" i="3"/>
  <c r="K42" i="3"/>
  <c r="I46" i="3"/>
  <c r="K46" i="3"/>
  <c r="I48" i="3"/>
  <c r="K48" i="3"/>
  <c r="I51" i="3"/>
  <c r="K51" i="3"/>
  <c r="I52" i="3"/>
  <c r="K52" i="3"/>
  <c r="I53" i="3"/>
  <c r="K53" i="3"/>
  <c r="I62" i="3"/>
  <c r="K62" i="3"/>
  <c r="I64" i="3"/>
  <c r="K64" i="3"/>
  <c r="I66" i="3"/>
  <c r="K66" i="3"/>
  <c r="I55" i="3"/>
  <c r="K55" i="3"/>
  <c r="I68" i="3"/>
  <c r="K68" i="3"/>
  <c r="I69" i="3"/>
  <c r="K69" i="3"/>
  <c r="I70" i="3"/>
  <c r="K70" i="3"/>
  <c r="I57" i="3"/>
  <c r="K57" i="3"/>
  <c r="I59" i="3"/>
  <c r="K59" i="3"/>
  <c r="I60" i="3"/>
  <c r="K60" i="3"/>
  <c r="I72" i="3"/>
  <c r="K72" i="3"/>
  <c r="I36" i="3"/>
  <c r="K36" i="3"/>
  <c r="I50" i="3"/>
  <c r="K50" i="3"/>
  <c r="J17" i="16" l="1"/>
  <c r="K17" i="16" s="1"/>
  <c r="D17" i="16"/>
  <c r="H17" i="16"/>
  <c r="I17" i="16" s="1"/>
  <c r="N17" i="16"/>
  <c r="O17" i="16" s="1"/>
  <c r="F17" i="16"/>
  <c r="G17" i="16" s="1"/>
  <c r="L17" i="16"/>
  <c r="M17" i="16" s="1"/>
  <c r="J15" i="16"/>
  <c r="K15" i="16" s="1"/>
  <c r="F15" i="16"/>
  <c r="G15" i="16" s="1"/>
  <c r="L15" i="16"/>
  <c r="M15" i="16" s="1"/>
  <c r="H15" i="16"/>
  <c r="I15" i="16" s="1"/>
  <c r="N15" i="16"/>
  <c r="O15" i="16" s="1"/>
  <c r="D15" i="16"/>
  <c r="P13" i="16"/>
  <c r="E13" i="16"/>
  <c r="Q13" i="16" s="1"/>
  <c r="N10" i="16"/>
  <c r="F10" i="16"/>
  <c r="L10" i="16"/>
  <c r="J10" i="16"/>
  <c r="D10" i="16"/>
  <c r="H10" i="16"/>
  <c r="M21" i="16"/>
  <c r="G21" i="16"/>
  <c r="O21" i="16"/>
  <c r="K21" i="16"/>
  <c r="I21" i="16"/>
  <c r="E17" i="16" l="1"/>
  <c r="Q17" i="16" s="1"/>
  <c r="P17" i="16"/>
  <c r="P15" i="16"/>
  <c r="E15" i="16"/>
  <c r="Q15" i="16" s="1"/>
  <c r="J32" i="16"/>
  <c r="K10" i="16"/>
  <c r="M10" i="16"/>
  <c r="L32" i="16"/>
  <c r="I10" i="16"/>
  <c r="H32" i="16"/>
  <c r="G10" i="16"/>
  <c r="F32" i="16"/>
  <c r="E10" i="16"/>
  <c r="D32" i="16"/>
  <c r="P10" i="16"/>
  <c r="O10" i="16"/>
  <c r="N32" i="16"/>
  <c r="O20" i="16"/>
  <c r="M20" i="16"/>
  <c r="K20" i="16"/>
  <c r="I20" i="16"/>
  <c r="G20" i="16"/>
  <c r="E21" i="16"/>
  <c r="Q21" i="16" s="1"/>
  <c r="P21" i="16"/>
  <c r="E20" i="16"/>
  <c r="P20" i="16"/>
  <c r="P32" i="16" l="1"/>
  <c r="C32" i="16"/>
  <c r="M32" i="16" s="1"/>
  <c r="Q10" i="16"/>
  <c r="O32" i="16" l="1"/>
  <c r="K32" i="16"/>
  <c r="G32" i="16"/>
  <c r="E32" i="16"/>
  <c r="I32" i="16"/>
  <c r="Q32" i="16" l="1"/>
</calcChain>
</file>

<file path=xl/sharedStrings.xml><?xml version="1.0" encoding="utf-8"?>
<sst xmlns="http://schemas.openxmlformats.org/spreadsheetml/2006/main" count="3134" uniqueCount="2376">
  <si>
    <t>ĐẠI HỌC QUỐC GIA HÀ NỘI</t>
  </si>
  <si>
    <t>TRƯỜNG ĐẠI HỌC CÔNG NGHỆ</t>
  </si>
  <si>
    <t>CỘNG HÒA XÃ HỘI CHỦ NGHĨA VIỆT NAM</t>
  </si>
  <si>
    <t>Độc lập - Tự do - Hạnh phúc</t>
  </si>
  <si>
    <t>BẢNG TỔNG HỢP KẾT QUẢ RÈN LUYỆN CỦA SINH VIÊN</t>
  </si>
  <si>
    <t>STT</t>
  </si>
  <si>
    <t>MASV</t>
  </si>
  <si>
    <t>Họ và tên</t>
  </si>
  <si>
    <t>Ngày sinh</t>
  </si>
  <si>
    <t>Điểm</t>
  </si>
  <si>
    <t>Tự ĐG</t>
  </si>
  <si>
    <t>BCS</t>
  </si>
  <si>
    <t>CV</t>
  </si>
  <si>
    <t>Điểm KL</t>
  </si>
  <si>
    <t>HĐ cấp Khoa</t>
  </si>
  <si>
    <t>Xếp loại</t>
  </si>
  <si>
    <t>Xuất sắc</t>
  </si>
  <si>
    <t>Tốt</t>
  </si>
  <si>
    <t>KHOA CƠ HỌC KỸ THUẬT VÀ TỰ ĐỘNG HÓA</t>
  </si>
  <si>
    <t>Khá</t>
  </si>
  <si>
    <t>Trung bình</t>
  </si>
  <si>
    <t>Kém</t>
  </si>
  <si>
    <t>Yếu</t>
  </si>
  <si>
    <t>Lớp</t>
  </si>
  <si>
    <t>Sĩ số</t>
  </si>
  <si>
    <t>Kết quả xếp loại</t>
  </si>
  <si>
    <t>Số lượng</t>
  </si>
  <si>
    <t>%</t>
  </si>
  <si>
    <t>Tổng Khoa CHKT</t>
  </si>
  <si>
    <t>HĐ cấp Trường
(dự kiến)</t>
  </si>
  <si>
    <t xml:space="preserve">BẢNG TỔNG HỢP KẾT QUẢ RÈN LUYỆN CỦA SINH VIÊN
 KHOA CƠ HỌC KỸ THUẬT&amp;TỰ ĐỘNG HÓA </t>
  </si>
  <si>
    <t>LỚP QH-2021-I/CQ-M-AT, HỌC KỲ 1, NĂM HỌC 2024-2025</t>
  </si>
  <si>
    <t>LỚP QH-2021-I/CQ-M-EM, HỌC KỲ 1, NĂM HỌC 2024-2025</t>
  </si>
  <si>
    <t>LỚP QH-2021-I/CQ-M-MT1, HỌC KỲ 1, NĂM HỌC 2024-2025</t>
  </si>
  <si>
    <t>LỚP QH-2021-I/CQ-M-MT2, HỌC KỲ 1, NĂM HỌC 2024-2025</t>
  </si>
  <si>
    <t>LỚP QH-2021-I/CQ-M-MT3, HỌC KỲ 1, NĂM HỌC 2024-2025</t>
  </si>
  <si>
    <t>LỚP QH-2022-I/CQ-M-AT, HỌC KỲ 1, NĂM HỌC 2024-2025</t>
  </si>
  <si>
    <t>LỚP QH-2022-I/CQ-M-EM, HỌC KỲ 1, NĂM HỌC 2024-2025</t>
  </si>
  <si>
    <t>LỚP QH-2022-I/CQ-M-MT, HỌC KỲ 1, NĂM HỌC 2024-2025</t>
  </si>
  <si>
    <t>LỚP QH-2023-I/CQ-M-EM, HỌC KỲ 1, NĂM HỌC 2024-2025</t>
  </si>
  <si>
    <t>LỚP QH-2023-I/CQ-M-AT, HỌC KỲ 1, NĂM HỌC 2024-2025</t>
  </si>
  <si>
    <t>LỚP QH-2023-I/CQ-M-MT1, HỌC KỲ 1, NĂM HỌC 2024-2025</t>
  </si>
  <si>
    <t>LỚP QH-2023-I/CQ-M-MT2, HỌC KỲ 1, NĂM HỌC 2024-2025</t>
  </si>
  <si>
    <t>QH-2021-I/CQ-M-AT</t>
  </si>
  <si>
    <t>QH-2021-I/CQ-M-EM</t>
  </si>
  <si>
    <t>QH-2021-I/CQ-M-MT1</t>
  </si>
  <si>
    <t>QH-2021-I/CQ-M-MT2</t>
  </si>
  <si>
    <t>QH-2021-I/CQ-M-MT3</t>
  </si>
  <si>
    <t>QH-2022-I/CQ-M-AT</t>
  </si>
  <si>
    <t>QH-2022-I/CQ-M-EM</t>
  </si>
  <si>
    <t>QH-2022-I/CQ-M-MT</t>
  </si>
  <si>
    <t>QH-2023-I/CQ-M-MAT</t>
  </si>
  <si>
    <t>QH-2023-I/CQ-M-MEM</t>
  </si>
  <si>
    <t>QH-2023-I/CQ-M-MT1</t>
  </si>
  <si>
    <t>QH-2023-I/CQ-M-MT2</t>
  </si>
  <si>
    <t>LỚP QH-2024-I/CQ-M-AT1, HỌC KỲ 1, NĂM HỌC 2024-2025</t>
  </si>
  <si>
    <t>LỚP QH-2024-I/CQ-M-AT2, HỌC KỲ 1, NĂM HỌC 2024-2025</t>
  </si>
  <si>
    <t>LỚP QH-2024-I/CQ-M-AT3, HỌC KỲ 1, NĂM HỌC 2024-2025</t>
  </si>
  <si>
    <t>LỚP QH-2024-I/CQ-M-AT4, HỌC KỲ 1, NĂM HỌC 2024-2025</t>
  </si>
  <si>
    <t>LỚP QH-2024-I/CQ-M-EM1, HỌC KỲ 1, NĂM HỌC 2024-2025</t>
  </si>
  <si>
    <t>LỚP QH-2024-I/CQ-M-EM2, HỌC KỲ 1, NĂM HỌC 2024-2025</t>
  </si>
  <si>
    <t>LỚP QH-2024-I/CQ-M-MT1, HỌC KỲ 1, NĂM HỌC 2024-2025</t>
  </si>
  <si>
    <t>LỚP QH-2024-I/CQ-M-MT2, HỌC KỲ 1, NĂM HỌC 2024-2025</t>
  </si>
  <si>
    <t>LỚP QH-2024-I/CQ-M-MT3, HỌC KỲ 1, NĂM HỌC 2024-2025</t>
  </si>
  <si>
    <t>LỚP QH-2024-I/CQ-M-MT4, HỌC KỲ 1, NĂM HỌC 2024-2025</t>
  </si>
  <si>
    <t>Hoàng Khải</t>
  </si>
  <si>
    <t>Phạm Huy Anh</t>
  </si>
  <si>
    <t>Phạm Khắc Hiếu</t>
  </si>
  <si>
    <t>Nguyễn Việt Anh</t>
  </si>
  <si>
    <t>Phạm Thế Anh</t>
  </si>
  <si>
    <t>Nguyễn Công Bình</t>
  </si>
  <si>
    <t>Kiều Đức Dũng</t>
  </si>
  <si>
    <t>Nguyễn Tiến Dũng</t>
  </si>
  <si>
    <t>Nguyễn Tuấn Dũng</t>
  </si>
  <si>
    <t>Vương Tiến Dũng</t>
  </si>
  <si>
    <t>Nguyễn Minh Đức</t>
  </si>
  <si>
    <t>Phạm Minh Đức</t>
  </si>
  <si>
    <t>Phạm Vũ Hải</t>
  </si>
  <si>
    <t>Lê Việt Hoàng</t>
  </si>
  <si>
    <t>Nguyễn Văn Huy</t>
  </si>
  <si>
    <t>Đoàn Tất Khởi</t>
  </si>
  <si>
    <t>Phạm Hoàng Lâm</t>
  </si>
  <si>
    <t>Nguyễn Phương Nam</t>
  </si>
  <si>
    <t>Nguyễn Thị Thanh Ngọc</t>
  </si>
  <si>
    <t>Hoàng Văn Nguyên</t>
  </si>
  <si>
    <t>Phạm Như Nguyên</t>
  </si>
  <si>
    <t>Nguyễn Thị Thu Phương</t>
  </si>
  <si>
    <t>Nguyễn Hoàng Quân</t>
  </si>
  <si>
    <t>Đào Nam Sơn</t>
  </si>
  <si>
    <t>Chu Anh Tuấn</t>
  </si>
  <si>
    <t>Lại Văn Thắng</t>
  </si>
  <si>
    <t>Trần Đức Thịnh</t>
  </si>
  <si>
    <t>Nguyễn Trung Thực</t>
  </si>
  <si>
    <t>Trần Văn Việt</t>
  </si>
  <si>
    <t>Nguyễn Lâm Thái</t>
  </si>
  <si>
    <t>Nguyễn Hữu An</t>
  </si>
  <si>
    <t>Nguyễn Văn Hào</t>
  </si>
  <si>
    <t>Nguyễn Kim Huy</t>
  </si>
  <si>
    <t>Đinh Anh Tùng</t>
  </si>
  <si>
    <t>Phạm Thành Công</t>
  </si>
  <si>
    <t>Cao Tiến Dũng</t>
  </si>
  <si>
    <t>Hoàng Khánh Dương</t>
  </si>
  <si>
    <t>Nguyễn Thái Dương</t>
  </si>
  <si>
    <t>Đỗ Văn Hào</t>
  </si>
  <si>
    <t>Vi Văn Hòa</t>
  </si>
  <si>
    <t>Phạm Hoàng Long</t>
  </si>
  <si>
    <t>Lạc Thị Thùy Ngân</t>
  </si>
  <si>
    <t>Lê Ngọc Nhạc</t>
  </si>
  <si>
    <t>Nguyễn Vũ Quang</t>
  </si>
  <si>
    <t>Nguyễn Duy Quốc</t>
  </si>
  <si>
    <t>Vũ Văn Quyết</t>
  </si>
  <si>
    <t>Lê Hồng Sáng</t>
  </si>
  <si>
    <t>Vũ Đức Thành</t>
  </si>
  <si>
    <t>Nguyễn Hữu Thắng</t>
  </si>
  <si>
    <t>Nguyễn Trọng Thịnh</t>
  </si>
  <si>
    <t>Phùng Văn Tĩnh</t>
  </si>
  <si>
    <t>Nguyễn Văn Tráng</t>
  </si>
  <si>
    <t>Hà Diệu Trúc</t>
  </si>
  <si>
    <t>Vũ Xuân Trường</t>
  </si>
  <si>
    <t>Lê Văn Anh Tuấn</t>
  </si>
  <si>
    <t>Cao Xuân Tùng</t>
  </si>
  <si>
    <t>Vương Thanh Tùng</t>
  </si>
  <si>
    <t>Nguyễn Long Vũ</t>
  </si>
  <si>
    <t>Bùi Quang Huy</t>
  </si>
  <si>
    <t>Phạm Anh Quân</t>
  </si>
  <si>
    <t>Ấn định danh sách có 60 sinh viên./.</t>
  </si>
  <si>
    <t>21020153</t>
  </si>
  <si>
    <t>Trần Trung Mạnh</t>
  </si>
  <si>
    <t>21020575</t>
  </si>
  <si>
    <t>Doãn Thị Minh Châu</t>
  </si>
  <si>
    <t>21020720</t>
  </si>
  <si>
    <t>Nguyễn Mạnh Chính</t>
  </si>
  <si>
    <t>21020721</t>
  </si>
  <si>
    <t>Cao Ngô Hoàng Dũng</t>
  </si>
  <si>
    <t>21020722</t>
  </si>
  <si>
    <t>Nguyễn Anh Tùng</t>
  </si>
  <si>
    <t>21021068</t>
  </si>
  <si>
    <t>Bùi Đình An</t>
  </si>
  <si>
    <t>21021069</t>
  </si>
  <si>
    <t>Lê Văn Anh</t>
  </si>
  <si>
    <t>21021070</t>
  </si>
  <si>
    <t>Nguyễn Phúc Gia Anh</t>
  </si>
  <si>
    <t>21021072</t>
  </si>
  <si>
    <t>Chu Văn Bảo</t>
  </si>
  <si>
    <t>21021074</t>
  </si>
  <si>
    <t>Phạm Xuân Bắc</t>
  </si>
  <si>
    <t>21021075</t>
  </si>
  <si>
    <t>Nguyễn Đăng Cường</t>
  </si>
  <si>
    <t>21021076</t>
  </si>
  <si>
    <t>Nguyễn Công Doanh</t>
  </si>
  <si>
    <t>21021077</t>
  </si>
  <si>
    <t>Lê Tuấn Dũng</t>
  </si>
  <si>
    <t>21021078</t>
  </si>
  <si>
    <t>Phí Ngọc Đại</t>
  </si>
  <si>
    <t>21021079</t>
  </si>
  <si>
    <t>Nguyễn Hồng Đạt</t>
  </si>
  <si>
    <t>21021080</t>
  </si>
  <si>
    <t>Vũ Thành Đạt</t>
  </si>
  <si>
    <t>21021081</t>
  </si>
  <si>
    <t>Nguyễn Mạnh Điệp</t>
  </si>
  <si>
    <t>21021082</t>
  </si>
  <si>
    <t>21021083</t>
  </si>
  <si>
    <t>Nguyễn Trung Đức</t>
  </si>
  <si>
    <t>21021084</t>
  </si>
  <si>
    <t>Đỗ Tiến Hải</t>
  </si>
  <si>
    <t>21021085</t>
  </si>
  <si>
    <t>Lê Dương Hảo</t>
  </si>
  <si>
    <t>21021086</t>
  </si>
  <si>
    <t>Phạm Minh Hiển</t>
  </si>
  <si>
    <t>21021087</t>
  </si>
  <si>
    <t>Lê Trung Hiếu</t>
  </si>
  <si>
    <t>21021088</t>
  </si>
  <si>
    <t>Nguyễn Đức Hiếu</t>
  </si>
  <si>
    <t>21021089</t>
  </si>
  <si>
    <t>Vũ Trung Hiếu</t>
  </si>
  <si>
    <t>21021090</t>
  </si>
  <si>
    <t>Vũ Văn Hiếu</t>
  </si>
  <si>
    <t>21021091</t>
  </si>
  <si>
    <t>Vũ Đình Hoan</t>
  </si>
  <si>
    <t>21021092</t>
  </si>
  <si>
    <t>Nguyễn Xuân Minh Hoàng</t>
  </si>
  <si>
    <t>21021093</t>
  </si>
  <si>
    <t>Đào Phi Hùng</t>
  </si>
  <si>
    <t>21021094</t>
  </si>
  <si>
    <t>Lê Bá Hoàng Hùng</t>
  </si>
  <si>
    <t>21021095</t>
  </si>
  <si>
    <t>Nguyễn Quốc Hưng</t>
  </si>
  <si>
    <t>21021096</t>
  </si>
  <si>
    <t>Phạm Quang Khải</t>
  </si>
  <si>
    <t>21021097</t>
  </si>
  <si>
    <t>Nguyễn Đăng Khoa</t>
  </si>
  <si>
    <t>21021098</t>
  </si>
  <si>
    <t>Phạm Đăng Khoa</t>
  </si>
  <si>
    <t>21021099</t>
  </si>
  <si>
    <t>Nguyễn Xuân Kỳ</t>
  </si>
  <si>
    <t>21021100</t>
  </si>
  <si>
    <t>Ngô Tùng Lâm</t>
  </si>
  <si>
    <t>21021101</t>
  </si>
  <si>
    <t>Nguyễn Tùng Lâm</t>
  </si>
  <si>
    <t>21021102</t>
  </si>
  <si>
    <t>Quách Tiến Lâm</t>
  </si>
  <si>
    <t>21021103</t>
  </si>
  <si>
    <t>Trần Thành Long</t>
  </si>
  <si>
    <t>21021104</t>
  </si>
  <si>
    <t>Lê Anh Lợi</t>
  </si>
  <si>
    <t>21021105</t>
  </si>
  <si>
    <t>Nguyễn Văn Mạnh</t>
  </si>
  <si>
    <t>21021106</t>
  </si>
  <si>
    <t>Vũ Đức Mạnh</t>
  </si>
  <si>
    <t>21021107</t>
  </si>
  <si>
    <t>Trần Hữu Nam</t>
  </si>
  <si>
    <t>21021108</t>
  </si>
  <si>
    <t>Đỗ Như Nghiệp</t>
  </si>
  <si>
    <t>21021109</t>
  </si>
  <si>
    <t>Trần Văn Ngọc</t>
  </si>
  <si>
    <t>21021110</t>
  </si>
  <si>
    <t>Đậu Hồng Phong</t>
  </si>
  <si>
    <t>21021111</t>
  </si>
  <si>
    <t>Phạm Bá Phong</t>
  </si>
  <si>
    <t>21021113</t>
  </si>
  <si>
    <t>Hoàng Minh Đăng Quang</t>
  </si>
  <si>
    <t>21021114</t>
  </si>
  <si>
    <t>Phạm Minh Quang</t>
  </si>
  <si>
    <t>21021115</t>
  </si>
  <si>
    <t>Đào Anh Quân</t>
  </si>
  <si>
    <t>21021116</t>
  </si>
  <si>
    <t>Phan Minh Quân</t>
  </si>
  <si>
    <t>21021117</t>
  </si>
  <si>
    <t>Trần Hồng Quân</t>
  </si>
  <si>
    <t>21021118</t>
  </si>
  <si>
    <t>Đậu Thái Sơn</t>
  </si>
  <si>
    <t>21021119</t>
  </si>
  <si>
    <t>Trần Thái Sơn</t>
  </si>
  <si>
    <t>21021120</t>
  </si>
  <si>
    <t>Dương Đức Tài</t>
  </si>
  <si>
    <t>21021121</t>
  </si>
  <si>
    <t>Trần Hữu Thái</t>
  </si>
  <si>
    <t>21021122</t>
  </si>
  <si>
    <t>Đỗ Tiến Thành</t>
  </si>
  <si>
    <t>21021123</t>
  </si>
  <si>
    <t>Lê Đức Thành</t>
  </si>
  <si>
    <t>21021124</t>
  </si>
  <si>
    <t>Ngọ Đình Thành</t>
  </si>
  <si>
    <t>21021125</t>
  </si>
  <si>
    <t>Nguyễn Quang Thắng</t>
  </si>
  <si>
    <t>21021126</t>
  </si>
  <si>
    <t>Trần Quyết Thắng</t>
  </si>
  <si>
    <t>21021127</t>
  </si>
  <si>
    <t>Vũ Đức Thiện</t>
  </si>
  <si>
    <t>21021128</t>
  </si>
  <si>
    <t>Ngô Tiến Thịnh</t>
  </si>
  <si>
    <t>21021129</t>
  </si>
  <si>
    <t>Nguyễn Văn Tiến</t>
  </si>
  <si>
    <t>21021130</t>
  </si>
  <si>
    <t>21021131</t>
  </si>
  <si>
    <t>Lương Quang Trung</t>
  </si>
  <si>
    <t>21021132</t>
  </si>
  <si>
    <t>Phạm Đình Trung</t>
  </si>
  <si>
    <t>21021133</t>
  </si>
  <si>
    <t>Trương Hoàng Tú</t>
  </si>
  <si>
    <t>21021134</t>
  </si>
  <si>
    <t>Nguyễn Quốc Tuấn</t>
  </si>
  <si>
    <t>21021135</t>
  </si>
  <si>
    <t>Trần Đình Tuấn</t>
  </si>
  <si>
    <t>21021136</t>
  </si>
  <si>
    <t>Trương Hoàng Tuấn</t>
  </si>
  <si>
    <t>21021137</t>
  </si>
  <si>
    <t>Cao Văn Tùng</t>
  </si>
  <si>
    <t>21021138</t>
  </si>
  <si>
    <t>Lê Nguyễn Tùng</t>
  </si>
  <si>
    <t>21021140</t>
  </si>
  <si>
    <t>Trần Đình Tùng</t>
  </si>
  <si>
    <t>21021141</t>
  </si>
  <si>
    <t>Lê Thế Viết</t>
  </si>
  <si>
    <t>21021142</t>
  </si>
  <si>
    <t>Vũ Trí Vinh</t>
  </si>
  <si>
    <t>21021143</t>
  </si>
  <si>
    <t>Vũ Quang Vũ</t>
  </si>
  <si>
    <t>21021144</t>
  </si>
  <si>
    <t>Trần Văn Vương</t>
  </si>
  <si>
    <t>21021145</t>
  </si>
  <si>
    <t>Lê Hùng Vỹ</t>
  </si>
  <si>
    <t>21021669</t>
  </si>
  <si>
    <t>Bùi Minh Hoàng</t>
  </si>
  <si>
    <t>Ấn định danh sách có 80 sinh viên./.</t>
  </si>
  <si>
    <t>21020155</t>
  </si>
  <si>
    <t>Nguyễn Tuấn Hưng</t>
  </si>
  <si>
    <t>21020156</t>
  </si>
  <si>
    <t>Nguyễn Bình Minh</t>
  </si>
  <si>
    <t>21020157</t>
  </si>
  <si>
    <t>Lê Đăng Quân</t>
  </si>
  <si>
    <t>21020576</t>
  </si>
  <si>
    <t>Bùi Hữu An</t>
  </si>
  <si>
    <t>21020578</t>
  </si>
  <si>
    <t>Nguyễn Tuấn Anh</t>
  </si>
  <si>
    <t>21020579</t>
  </si>
  <si>
    <t>Bùi Quang Việt Bách</t>
  </si>
  <si>
    <t>21020580</t>
  </si>
  <si>
    <t>Nguyễn Quang Cường</t>
  </si>
  <si>
    <t>21020581</t>
  </si>
  <si>
    <t>Phan Tiến Dũng</t>
  </si>
  <si>
    <t>21020583</t>
  </si>
  <si>
    <t>Kiều Bá Đăng</t>
  </si>
  <si>
    <t>21020584</t>
  </si>
  <si>
    <t>Lương Trường Giang</t>
  </si>
  <si>
    <t>21020585</t>
  </si>
  <si>
    <t>Nguyễn Duy Trường Giang</t>
  </si>
  <si>
    <t>21020586</t>
  </si>
  <si>
    <t>Lê Vũ Hiệp</t>
  </si>
  <si>
    <t>21020587</t>
  </si>
  <si>
    <t>Nguyễn Đức Huy</t>
  </si>
  <si>
    <t>21020588</t>
  </si>
  <si>
    <t>Lê Hoàng Lâm</t>
  </si>
  <si>
    <t>21020589</t>
  </si>
  <si>
    <t>Đào Đức Minh</t>
  </si>
  <si>
    <t>21020590</t>
  </si>
  <si>
    <t>Hoàng Dương Khôi Nguyên</t>
  </si>
  <si>
    <t>21020591</t>
  </si>
  <si>
    <t>Đào Tiến Phú</t>
  </si>
  <si>
    <t>21020592</t>
  </si>
  <si>
    <t>Nguyễn Đăng Quang</t>
  </si>
  <si>
    <t>21020593</t>
  </si>
  <si>
    <t>Trần Anh Quân</t>
  </si>
  <si>
    <t>21020594</t>
  </si>
  <si>
    <t>Nguyễn Phan Phú Quốc</t>
  </si>
  <si>
    <t>21020595</t>
  </si>
  <si>
    <t>Nguyễn Xuân Tùng</t>
  </si>
  <si>
    <t>21020596</t>
  </si>
  <si>
    <t>Nguyễn Đức Trí</t>
  </si>
  <si>
    <t>21020597</t>
  </si>
  <si>
    <t>Nguyễn Minh Vũ</t>
  </si>
  <si>
    <t>21021259</t>
  </si>
  <si>
    <t>Dương Cao Kỳ Anh</t>
  </si>
  <si>
    <t>21021260</t>
  </si>
  <si>
    <t>Dương Thị Vân Anh</t>
  </si>
  <si>
    <t>21021261</t>
  </si>
  <si>
    <t>Hà Duy Anh</t>
  </si>
  <si>
    <t>21021262</t>
  </si>
  <si>
    <t>Nguyễn Đức Anh</t>
  </si>
  <si>
    <t>21021263</t>
  </si>
  <si>
    <t>21021264</t>
  </si>
  <si>
    <t>Nguyễn Hoàng Anh</t>
  </si>
  <si>
    <t>21021265</t>
  </si>
  <si>
    <t>Nguyễn Quang Anh</t>
  </si>
  <si>
    <t>21021267</t>
  </si>
  <si>
    <t>Trần Đức Anh</t>
  </si>
  <si>
    <t>21021268</t>
  </si>
  <si>
    <t>Trịnh Hoàng Anh</t>
  </si>
  <si>
    <t>21021269</t>
  </si>
  <si>
    <t>Vũ Việt Anh</t>
  </si>
  <si>
    <t>21021270</t>
  </si>
  <si>
    <t>Nguyễn Văn Chất</t>
  </si>
  <si>
    <t>21021271</t>
  </si>
  <si>
    <t>Phạm Ngọc Chương</t>
  </si>
  <si>
    <t>21021272</t>
  </si>
  <si>
    <t>Nguyễn Hữu Cường</t>
  </si>
  <si>
    <t>21021273</t>
  </si>
  <si>
    <t>Đồng Văn Dũng</t>
  </si>
  <si>
    <t>21021274</t>
  </si>
  <si>
    <t>Nguyễn Mạnh Dũng</t>
  </si>
  <si>
    <t>21021275</t>
  </si>
  <si>
    <t>Yên Thế Duy</t>
  </si>
  <si>
    <t>21021276</t>
  </si>
  <si>
    <t>Bùi Văn Dương</t>
  </si>
  <si>
    <t>21021277</t>
  </si>
  <si>
    <t>Cao Nam Dương</t>
  </si>
  <si>
    <t>21021278</t>
  </si>
  <si>
    <t>Nguyễn Huy Dương</t>
  </si>
  <si>
    <t>21021279</t>
  </si>
  <si>
    <t>Vũ Lê Đăng Dương</t>
  </si>
  <si>
    <t>21021280</t>
  </si>
  <si>
    <t>Lê Chính Đại</t>
  </si>
  <si>
    <t>21021281</t>
  </si>
  <si>
    <t>Nguyễn Việt Đan</t>
  </si>
  <si>
    <t>21021282</t>
  </si>
  <si>
    <t>Đoàn Trần Quang Đạo</t>
  </si>
  <si>
    <t>21021283</t>
  </si>
  <si>
    <t>Chu Tuấn Đạt</t>
  </si>
  <si>
    <t>Ấn định danh sách có 47 sinh viên./.</t>
  </si>
  <si>
    <t>24021060</t>
  </si>
  <si>
    <t>Đặng Văn An</t>
  </si>
  <si>
    <t>24021064</t>
  </si>
  <si>
    <t>Nguyễn Thị Ngọc Anh</t>
  </si>
  <si>
    <t>24021068</t>
  </si>
  <si>
    <t>Trịnh Đức Anh</t>
  </si>
  <si>
    <t>24021072</t>
  </si>
  <si>
    <t>Trần Đinh Gia Bảo</t>
  </si>
  <si>
    <t>24021076</t>
  </si>
  <si>
    <t>Nguyễn Mạnh Cường</t>
  </si>
  <si>
    <t>24021080</t>
  </si>
  <si>
    <t>Trần Mạnh Cường</t>
  </si>
  <si>
    <t>24021084</t>
  </si>
  <si>
    <t>Trịnh Quốc Đạt</t>
  </si>
  <si>
    <t>24021088</t>
  </si>
  <si>
    <t>Lê Việt Đức</t>
  </si>
  <si>
    <t>24021092</t>
  </si>
  <si>
    <t>Tống Minh Đức</t>
  </si>
  <si>
    <t>24021096</t>
  </si>
  <si>
    <t>Đặng Thìn Dũng</t>
  </si>
  <si>
    <t>24021100</t>
  </si>
  <si>
    <t>Hoàng Văn Duy</t>
  </si>
  <si>
    <t>24021104</t>
  </si>
  <si>
    <t>Nguyễn Khắc Hải</t>
  </si>
  <si>
    <t>24021108</t>
  </si>
  <si>
    <t>Đinh Trần Hiếu</t>
  </si>
  <si>
    <t>24021112</t>
  </si>
  <si>
    <t>Nguyễn Trung Hiếu</t>
  </si>
  <si>
    <t>24021116</t>
  </si>
  <si>
    <t>Võ Huy Hoàng</t>
  </si>
  <si>
    <t>24021120</t>
  </si>
  <si>
    <t>Trần Tiến Hưng</t>
  </si>
  <si>
    <t>24021124</t>
  </si>
  <si>
    <t>Nguyễn Công Huy</t>
  </si>
  <si>
    <t>24021128</t>
  </si>
  <si>
    <t>Nguyễn Ngọc Khang</t>
  </si>
  <si>
    <t>24021132</t>
  </si>
  <si>
    <t>Lê Gia Khiêm</t>
  </si>
  <si>
    <t>24021136</t>
  </si>
  <si>
    <t>Hoàng Đức Kiên</t>
  </si>
  <si>
    <t>24021140</t>
  </si>
  <si>
    <t>Trần Đình Anh Kiệt</t>
  </si>
  <si>
    <t>24021144</t>
  </si>
  <si>
    <t>Lương Tùng Lâm</t>
  </si>
  <si>
    <t>24021148</t>
  </si>
  <si>
    <t>Nguyễn Hải Long</t>
  </si>
  <si>
    <t>24021152</t>
  </si>
  <si>
    <t>Lê Khắc Đức Mạnh</t>
  </si>
  <si>
    <t>24021156</t>
  </si>
  <si>
    <t>Hoàng Nhật Minh</t>
  </si>
  <si>
    <t>24021164</t>
  </si>
  <si>
    <t>Đỗ Danh Nam</t>
  </si>
  <si>
    <t>24021168</t>
  </si>
  <si>
    <t>Phạm Thanh Nghĩa</t>
  </si>
  <si>
    <t>24021172</t>
  </si>
  <si>
    <t>Phạm Phúc Nguyên</t>
  </si>
  <si>
    <t>24021176</t>
  </si>
  <si>
    <t>Nguyễn Đức Phong</t>
  </si>
  <si>
    <t>24021180</t>
  </si>
  <si>
    <t>Nghiêm Văn Phú</t>
  </si>
  <si>
    <t>24021184</t>
  </si>
  <si>
    <t>Phạm Hồng Quân</t>
  </si>
  <si>
    <t>24021188</t>
  </si>
  <si>
    <t>Phạm Duy Quang</t>
  </si>
  <si>
    <t>24021192</t>
  </si>
  <si>
    <t>Nguyễn Hồng Quyền</t>
  </si>
  <si>
    <t>24021196</t>
  </si>
  <si>
    <t>Đỗ Thái Sơn</t>
  </si>
  <si>
    <t>24021204</t>
  </si>
  <si>
    <t>Dương Đức Trí</t>
  </si>
  <si>
    <t>24021208</t>
  </si>
  <si>
    <t>Vũ Nguyễn Ngọc Trọng</t>
  </si>
  <si>
    <t>24021212</t>
  </si>
  <si>
    <t>Phạm Văn Trường</t>
  </si>
  <si>
    <t>24021216</t>
  </si>
  <si>
    <t>Lã Minh Tùng</t>
  </si>
  <si>
    <t>24021220</t>
  </si>
  <si>
    <t>Nguyễn Hoàng Việt</t>
  </si>
  <si>
    <t>24021224</t>
  </si>
  <si>
    <t>Phạm Văn Vụ</t>
  </si>
  <si>
    <t>Ấn định danh sách có 40 sinh viên./.</t>
  </si>
  <si>
    <t>21021285</t>
  </si>
  <si>
    <t>Phạm Tiến Đạt</t>
  </si>
  <si>
    <t>21021287</t>
  </si>
  <si>
    <t>Nguyễn Bá Phương Đông</t>
  </si>
  <si>
    <t>21021289</t>
  </si>
  <si>
    <t>Dương Tự Trí Đức</t>
  </si>
  <si>
    <t>21021291</t>
  </si>
  <si>
    <t>Lê Văn Đức</t>
  </si>
  <si>
    <t>21021293</t>
  </si>
  <si>
    <t>21021295</t>
  </si>
  <si>
    <t>Nguyễn Quang Đức</t>
  </si>
  <si>
    <t>21021297</t>
  </si>
  <si>
    <t>Lê Xuân Hải</t>
  </si>
  <si>
    <t>21021299</t>
  </si>
  <si>
    <t>Nguyễn Minh Hiển</t>
  </si>
  <si>
    <t>21021301</t>
  </si>
  <si>
    <t>Hoàng Minh Hiếu</t>
  </si>
  <si>
    <t>21021303</t>
  </si>
  <si>
    <t>Nghiêm Trung Hiếu</t>
  </si>
  <si>
    <t>21021305</t>
  </si>
  <si>
    <t>Nguyễn Tiến Hiếu</t>
  </si>
  <si>
    <t>21021307</t>
  </si>
  <si>
    <t>Ngô Huy Hoàng</t>
  </si>
  <si>
    <t>21021309</t>
  </si>
  <si>
    <t>Trương Huy Hoàng</t>
  </si>
  <si>
    <t>21021311</t>
  </si>
  <si>
    <t>Bùi Tuấn Huy</t>
  </si>
  <si>
    <t>21021313</t>
  </si>
  <si>
    <t>Nguyễn Công Quốc Huy</t>
  </si>
  <si>
    <t>21021315</t>
  </si>
  <si>
    <t>21021317</t>
  </si>
  <si>
    <t>Trần Quốc Huy</t>
  </si>
  <si>
    <t>21021319</t>
  </si>
  <si>
    <t>Vũ Gia Huy</t>
  </si>
  <si>
    <t>21021321</t>
  </si>
  <si>
    <t>21021323</t>
  </si>
  <si>
    <t>Vũ Duy Hưng</t>
  </si>
  <si>
    <t>21021325</t>
  </si>
  <si>
    <t>Nguyễn Văn Hữu</t>
  </si>
  <si>
    <t>21021327</t>
  </si>
  <si>
    <t>Nguyễn Hữu Khánh</t>
  </si>
  <si>
    <t>21021329</t>
  </si>
  <si>
    <t>Nguyễn Sỹ Kiên</t>
  </si>
  <si>
    <t>21021333</t>
  </si>
  <si>
    <t>Hà Duy Linh</t>
  </si>
  <si>
    <t>21021335</t>
  </si>
  <si>
    <t>Mẫn Bá Long</t>
  </si>
  <si>
    <t>21021337</t>
  </si>
  <si>
    <t>Phạm Thành Long</t>
  </si>
  <si>
    <t>21021339</t>
  </si>
  <si>
    <t>Đoàn Hữu Mạnh</t>
  </si>
  <si>
    <t>21021341</t>
  </si>
  <si>
    <t>Bùi Nhật Minh</t>
  </si>
  <si>
    <t>21021343</t>
  </si>
  <si>
    <t>Phạm Quang Minh</t>
  </si>
  <si>
    <t>21021345</t>
  </si>
  <si>
    <t>Lưu Hoài Nam</t>
  </si>
  <si>
    <t>21021347</t>
  </si>
  <si>
    <t>Văn Tiến Nam</t>
  </si>
  <si>
    <t>21021349</t>
  </si>
  <si>
    <t>Trần Minh Nhật</t>
  </si>
  <si>
    <t>21021351</t>
  </si>
  <si>
    <t>Lê Minh Phương</t>
  </si>
  <si>
    <t>21021353</t>
  </si>
  <si>
    <t>Đặng Ngọc Quang</t>
  </si>
  <si>
    <t>21021355</t>
  </si>
  <si>
    <t>Phùng Gia Quang</t>
  </si>
  <si>
    <t>21021357</t>
  </si>
  <si>
    <t>Nguyễn Cảnh Quân</t>
  </si>
  <si>
    <t>21021363</t>
  </si>
  <si>
    <t>Nguyễn Khánh Sơn</t>
  </si>
  <si>
    <t>21021365</t>
  </si>
  <si>
    <t>Trần Đức Tài</t>
  </si>
  <si>
    <t>21021367</t>
  </si>
  <si>
    <t>Nguyễn Ngọc Thái</t>
  </si>
  <si>
    <t>21021369</t>
  </si>
  <si>
    <t>Trần Đức Thành</t>
  </si>
  <si>
    <t>21021371</t>
  </si>
  <si>
    <t>Nguyễn Đức Thắng</t>
  </si>
  <si>
    <t>21021373</t>
  </si>
  <si>
    <t>Nguyễn Gia Thịnh</t>
  </si>
  <si>
    <t>21021375</t>
  </si>
  <si>
    <t>Trà Đức Thịnh</t>
  </si>
  <si>
    <t>21021377</t>
  </si>
  <si>
    <t>Nguyễn Phú Trọng</t>
  </si>
  <si>
    <t>21021379</t>
  </si>
  <si>
    <t>Mai Văn Trường</t>
  </si>
  <si>
    <t>21021381</t>
  </si>
  <si>
    <t>Nguyễn Đức Trường</t>
  </si>
  <si>
    <t>21021383</t>
  </si>
  <si>
    <t>Nguyễn Việt Tú</t>
  </si>
  <si>
    <t>21021385</t>
  </si>
  <si>
    <t>Đinh Thái Tuấn</t>
  </si>
  <si>
    <t>21021387</t>
  </si>
  <si>
    <t>Lê Thanh Tùng</t>
  </si>
  <si>
    <t>21021389</t>
  </si>
  <si>
    <t>Nguyễn Hải Tùng</t>
  </si>
  <si>
    <t>21021391</t>
  </si>
  <si>
    <t>Phạm Quang Vinh</t>
  </si>
  <si>
    <t>21021393</t>
  </si>
  <si>
    <t>Dương Huy Anh Vũ</t>
  </si>
  <si>
    <t>21021395</t>
  </si>
  <si>
    <t>Trần Thị Hoàng Yến</t>
  </si>
  <si>
    <t>Ấn định danh sách có 53 sinh viên./.</t>
  </si>
  <si>
    <t>22021500</t>
  </si>
  <si>
    <t>Nguyễn Việt Tiến</t>
  </si>
  <si>
    <t>22021501</t>
  </si>
  <si>
    <t>Phạm Quốc Công</t>
  </si>
  <si>
    <t>22021502</t>
  </si>
  <si>
    <t>Đỗ Hoàng Giang</t>
  </si>
  <si>
    <t>22021503</t>
  </si>
  <si>
    <t>Lê Công Việt Anh</t>
  </si>
  <si>
    <t>22021504</t>
  </si>
  <si>
    <t>22021505</t>
  </si>
  <si>
    <t>Dương Văn Nam</t>
  </si>
  <si>
    <t>22021506</t>
  </si>
  <si>
    <t>Nguyễn Duy Minh</t>
  </si>
  <si>
    <t>22021507</t>
  </si>
  <si>
    <t>Vũ Trọng Mạnh</t>
  </si>
  <si>
    <t>22021508</t>
  </si>
  <si>
    <t>Bùi Tuấn Hưng</t>
  </si>
  <si>
    <t>22021509</t>
  </si>
  <si>
    <t>Nguyễn Trọng Tiến</t>
  </si>
  <si>
    <t>22021510</t>
  </si>
  <si>
    <t>Nguyễn Thành Đạt</t>
  </si>
  <si>
    <t>22021511</t>
  </si>
  <si>
    <t>Nguyễn Văn Quân</t>
  </si>
  <si>
    <t>22021512</t>
  </si>
  <si>
    <t>Nguyễn Mạnh Kiên</t>
  </si>
  <si>
    <t>22021513</t>
  </si>
  <si>
    <t>Nguyễn Đức Hoàng Việt</t>
  </si>
  <si>
    <t>22021514</t>
  </si>
  <si>
    <t>Nguyễn Tiến Mạnh</t>
  </si>
  <si>
    <t>22021515</t>
  </si>
  <si>
    <t>Nguyễn Đình Phong</t>
  </si>
  <si>
    <t>22021516</t>
  </si>
  <si>
    <t>Đỗ Văn Nghĩa</t>
  </si>
  <si>
    <t>22021517</t>
  </si>
  <si>
    <t>Đào Quang Tiến</t>
  </si>
  <si>
    <t>22021518</t>
  </si>
  <si>
    <t>Long Quang Khải</t>
  </si>
  <si>
    <t>22021519</t>
  </si>
  <si>
    <t>Lê Hoàng Anh Lượng</t>
  </si>
  <si>
    <t>22021520</t>
  </si>
  <si>
    <t>Kiều Văn Liêm</t>
  </si>
  <si>
    <t>22021521</t>
  </si>
  <si>
    <t>Hồ Sỹ Hưng</t>
  </si>
  <si>
    <t>22021522</t>
  </si>
  <si>
    <t>Nguyễn Tiến Thành</t>
  </si>
  <si>
    <t>22021523</t>
  </si>
  <si>
    <t>Phan Minh Quang</t>
  </si>
  <si>
    <t>22021524</t>
  </si>
  <si>
    <t>Hoàng Thái Sơn</t>
  </si>
  <si>
    <t>22021525</t>
  </si>
  <si>
    <t>Trần Quang Dũng</t>
  </si>
  <si>
    <t>22021526</t>
  </si>
  <si>
    <t>Ngô Quang Minh</t>
  </si>
  <si>
    <t>22021527</t>
  </si>
  <si>
    <t>Phạm Quang Huy</t>
  </si>
  <si>
    <t>22021528</t>
  </si>
  <si>
    <t>Nguyễn Đỗ Quốc Bảo</t>
  </si>
  <si>
    <t>22021529</t>
  </si>
  <si>
    <t>Phan Nhật Anh</t>
  </si>
  <si>
    <t>22021530</t>
  </si>
  <si>
    <t>Nguyễn Văn Duy</t>
  </si>
  <si>
    <t>22021531</t>
  </si>
  <si>
    <t>Trần Chí Trường</t>
  </si>
  <si>
    <t>22021532</t>
  </si>
  <si>
    <t>Triệu Quang Đông</t>
  </si>
  <si>
    <t>22021533</t>
  </si>
  <si>
    <t>Tạ Đình Giáp</t>
  </si>
  <si>
    <t>22021534</t>
  </si>
  <si>
    <t>22021535</t>
  </si>
  <si>
    <t>Nguyễn Bá Năng</t>
  </si>
  <si>
    <t>22021536</t>
  </si>
  <si>
    <t>Trần Đức Mạnh</t>
  </si>
  <si>
    <t>22021537</t>
  </si>
  <si>
    <t>22021538</t>
  </si>
  <si>
    <t>Lê Phương Đông</t>
  </si>
  <si>
    <t>22021539</t>
  </si>
  <si>
    <t>Nguyễn Đình Hiếu</t>
  </si>
  <si>
    <t>22021540</t>
  </si>
  <si>
    <t>Dương Hoàng Hải</t>
  </si>
  <si>
    <t>22021541</t>
  </si>
  <si>
    <t>Bùi Thiên Vương</t>
  </si>
  <si>
    <t>22021542</t>
  </si>
  <si>
    <t>Bùi Quang Thắng</t>
  </si>
  <si>
    <t>22021543</t>
  </si>
  <si>
    <t>Nguyễn Hữu Hiệp</t>
  </si>
  <si>
    <t>22021544</t>
  </si>
  <si>
    <t>Bùi Công Liêm</t>
  </si>
  <si>
    <t>22021545</t>
  </si>
  <si>
    <t>Phí Anh Nhân</t>
  </si>
  <si>
    <t>22021546</t>
  </si>
  <si>
    <t>Nguyễn Thái Bảo</t>
  </si>
  <si>
    <t>22021547</t>
  </si>
  <si>
    <t>22021548</t>
  </si>
  <si>
    <t>22021549</t>
  </si>
  <si>
    <t>Cao Văn Mạnh</t>
  </si>
  <si>
    <t>22021550</t>
  </si>
  <si>
    <t>Đào Đức Lương</t>
  </si>
  <si>
    <t>22021551</t>
  </si>
  <si>
    <t>Đào Phương Nam</t>
  </si>
  <si>
    <t>22021552</t>
  </si>
  <si>
    <t>Trần Minh Quang</t>
  </si>
  <si>
    <t>22021553</t>
  </si>
  <si>
    <t>Phạm Khánh Duy</t>
  </si>
  <si>
    <t>22021554</t>
  </si>
  <si>
    <t>Nguyễn Minh Quang</t>
  </si>
  <si>
    <t>22021555</t>
  </si>
  <si>
    <t>Nguyễn Công Thành</t>
  </si>
  <si>
    <t>22021556</t>
  </si>
  <si>
    <t>Nguyễn Văn Đại</t>
  </si>
  <si>
    <t>22021557</t>
  </si>
  <si>
    <t>Quách Đức Mạnh</t>
  </si>
  <si>
    <t>22021558</t>
  </si>
  <si>
    <t>Phạm Quốc Huy</t>
  </si>
  <si>
    <t>22021559</t>
  </si>
  <si>
    <t>Phạm Xuân Thắng</t>
  </si>
  <si>
    <t>22021560</t>
  </si>
  <si>
    <t>Hoàng Văn Tiến</t>
  </si>
  <si>
    <t>22021561</t>
  </si>
  <si>
    <t>Phạm Minh Đồng</t>
  </si>
  <si>
    <t>22021563</t>
  </si>
  <si>
    <t>Nguyễn Văn Dương</t>
  </si>
  <si>
    <t>22021564</t>
  </si>
  <si>
    <t>Hà Đại Dương</t>
  </si>
  <si>
    <t>22021565</t>
  </si>
  <si>
    <t>Trương Xuân Du</t>
  </si>
  <si>
    <t>22021566</t>
  </si>
  <si>
    <t>Lê Thiêm Giang</t>
  </si>
  <si>
    <t>22021567</t>
  </si>
  <si>
    <t>Lê Văn Giáp</t>
  </si>
  <si>
    <t>22021568</t>
  </si>
  <si>
    <t>Nguyễn Nhật Duy</t>
  </si>
  <si>
    <t>22021569</t>
  </si>
  <si>
    <t>Vương Hoàng Chiến</t>
  </si>
  <si>
    <t>22021570</t>
  </si>
  <si>
    <t>Nguyễn Quang Minh</t>
  </si>
  <si>
    <t>22021571</t>
  </si>
  <si>
    <t>Dương Hoàng Quân</t>
  </si>
  <si>
    <t>22021572</t>
  </si>
  <si>
    <t>Nguyễn Hữu Công</t>
  </si>
  <si>
    <t>22021573</t>
  </si>
  <si>
    <t>Nguyễn Phùng Việt Anh</t>
  </si>
  <si>
    <t>22021574</t>
  </si>
  <si>
    <t>Nguyễn Như Tâm</t>
  </si>
  <si>
    <t>22021575</t>
  </si>
  <si>
    <t>Nguyễn Minh Khoa</t>
  </si>
  <si>
    <t>22021576</t>
  </si>
  <si>
    <t>Lê Văn Chiến</t>
  </si>
  <si>
    <t>22021577</t>
  </si>
  <si>
    <t>Lê Văn Thành Long</t>
  </si>
  <si>
    <t>22021578</t>
  </si>
  <si>
    <t>Bùi Nhật Huy</t>
  </si>
  <si>
    <t>22021579</t>
  </si>
  <si>
    <t>Trần Khoa An</t>
  </si>
  <si>
    <t>22021580</t>
  </si>
  <si>
    <t>Bạch Hải Lộc</t>
  </si>
  <si>
    <t>22021581</t>
  </si>
  <si>
    <t>Lại Trung Nghĩa</t>
  </si>
  <si>
    <t>22021582</t>
  </si>
  <si>
    <t>Hoàng Minh Đức</t>
  </si>
  <si>
    <t>22021583</t>
  </si>
  <si>
    <t>22021584</t>
  </si>
  <si>
    <t>Phạm Duy Phong</t>
  </si>
  <si>
    <t>22021585</t>
  </si>
  <si>
    <t>Bùi Trọng Bảo Long</t>
  </si>
  <si>
    <t>22021586</t>
  </si>
  <si>
    <t>Lê Ngọc Đức</t>
  </si>
  <si>
    <t>22021587</t>
  </si>
  <si>
    <t>Lê Đức Cảnh</t>
  </si>
  <si>
    <t>22021588</t>
  </si>
  <si>
    <t>Bùi Anh Tuấn</t>
  </si>
  <si>
    <t>22021589</t>
  </si>
  <si>
    <t>Nguyễn Hưng Nguyên</t>
  </si>
  <si>
    <t>22021590</t>
  </si>
  <si>
    <t>Ấn định danh sách có 90 sinh viên./.</t>
  </si>
  <si>
    <t>22024100</t>
  </si>
  <si>
    <t>Nguyễn Anh Quân</t>
  </si>
  <si>
    <t>22024101</t>
  </si>
  <si>
    <t>Phạm Ngọc Yên</t>
  </si>
  <si>
    <t>22024102</t>
  </si>
  <si>
    <t>Vi Ngọc Trí</t>
  </si>
  <si>
    <t>22024103</t>
  </si>
  <si>
    <t>Phạm Duy Mạnh</t>
  </si>
  <si>
    <t>22024104</t>
  </si>
  <si>
    <t>Lê Bá Trường</t>
  </si>
  <si>
    <t>22024105</t>
  </si>
  <si>
    <t>Kiều Thế Vinh</t>
  </si>
  <si>
    <t>22024106</t>
  </si>
  <si>
    <t>Lưu Văn Biên</t>
  </si>
  <si>
    <t>22024107</t>
  </si>
  <si>
    <t>Nguyễn Tuấn Kiệt</t>
  </si>
  <si>
    <t>22024109</t>
  </si>
  <si>
    <t>Trần Tiến Phong</t>
  </si>
  <si>
    <t>22024110</t>
  </si>
  <si>
    <t>Hoàng Thế Hải</t>
  </si>
  <si>
    <t>22024111</t>
  </si>
  <si>
    <t>Dương Văn Thiệp</t>
  </si>
  <si>
    <t>22024112</t>
  </si>
  <si>
    <t>Đào Xuân Thành</t>
  </si>
  <si>
    <t>22024113</t>
  </si>
  <si>
    <t>Nguyễn Xuân Thành</t>
  </si>
  <si>
    <t>22024114</t>
  </si>
  <si>
    <t>Bùi Văn Hồng</t>
  </si>
  <si>
    <t>22024115</t>
  </si>
  <si>
    <t>Vũ Văn Khôi</t>
  </si>
  <si>
    <t>22024116</t>
  </si>
  <si>
    <t>Phạm Văn Quân</t>
  </si>
  <si>
    <t>22024117</t>
  </si>
  <si>
    <t>Dương Văn Chương</t>
  </si>
  <si>
    <t>22024118</t>
  </si>
  <si>
    <t>Phạm Văn Chung</t>
  </si>
  <si>
    <t>22024119</t>
  </si>
  <si>
    <t>Chu Văn Hưng</t>
  </si>
  <si>
    <t>22024120</t>
  </si>
  <si>
    <t>Lê Thành Đạt</t>
  </si>
  <si>
    <t>22024121</t>
  </si>
  <si>
    <t>Nguyễn Mạnh Tuấn</t>
  </si>
  <si>
    <t>22024122</t>
  </si>
  <si>
    <t>Lê Văn Công</t>
  </si>
  <si>
    <t>22024123</t>
  </si>
  <si>
    <t>Nguyễn Minh Hiếu</t>
  </si>
  <si>
    <t>22024124</t>
  </si>
  <si>
    <t>Đinh Văn Lợi</t>
  </si>
  <si>
    <t>22024125</t>
  </si>
  <si>
    <t>Đỗ Hải Lâm</t>
  </si>
  <si>
    <t>22024127</t>
  </si>
  <si>
    <t>Nguyễn Đức Hùng</t>
  </si>
  <si>
    <t>22024128</t>
  </si>
  <si>
    <t>Phạm Duy Lộc</t>
  </si>
  <si>
    <t>22024129</t>
  </si>
  <si>
    <t>Nguyễn Trung Kiên</t>
  </si>
  <si>
    <t>22024130</t>
  </si>
  <si>
    <t>Trần Quang Vinh</t>
  </si>
  <si>
    <t>22024131</t>
  </si>
  <si>
    <t>Đỗ Đức Đô</t>
  </si>
  <si>
    <t>22024132</t>
  </si>
  <si>
    <t>Phạm Tiến Vượng</t>
  </si>
  <si>
    <t>22024133</t>
  </si>
  <si>
    <t>22024134</t>
  </si>
  <si>
    <t>Bùi Quốc Huy</t>
  </si>
  <si>
    <t>22024135</t>
  </si>
  <si>
    <t>22024136</t>
  </si>
  <si>
    <t>Lưu Xuân Khánh</t>
  </si>
  <si>
    <t>22024137</t>
  </si>
  <si>
    <t>Đỗ Thế Dũng</t>
  </si>
  <si>
    <t>22024138</t>
  </si>
  <si>
    <t>Phạm Việt Anh</t>
  </si>
  <si>
    <t>22024140</t>
  </si>
  <si>
    <t>Nguyễn Thế Anh</t>
  </si>
  <si>
    <t>22024141</t>
  </si>
  <si>
    <t>Nguyễn Văn Minh</t>
  </si>
  <si>
    <t>22024142</t>
  </si>
  <si>
    <t>Hoàng Việt Hùng</t>
  </si>
  <si>
    <t>22024143</t>
  </si>
  <si>
    <t>Phạm Hoàng Quân</t>
  </si>
  <si>
    <t>22024144</t>
  </si>
  <si>
    <t>Phạm Anh Tùng</t>
  </si>
  <si>
    <t>22024145</t>
  </si>
  <si>
    <t>Phan Hiểu Phong</t>
  </si>
  <si>
    <t>22024146</t>
  </si>
  <si>
    <t>Phạm Quốc Trung</t>
  </si>
  <si>
    <t>22024147</t>
  </si>
  <si>
    <t>Phạm Tấn Phát</t>
  </si>
  <si>
    <t>22024148</t>
  </si>
  <si>
    <t>Lê Minh Khang</t>
  </si>
  <si>
    <t>22024149</t>
  </si>
  <si>
    <t>Nguyễn Bá Thi</t>
  </si>
  <si>
    <t>22024150</t>
  </si>
  <si>
    <t>Mai Tiến Dũng</t>
  </si>
  <si>
    <t>22024151</t>
  </si>
  <si>
    <t>Nguyễn Việt Quyết</t>
  </si>
  <si>
    <t>22024152</t>
  </si>
  <si>
    <t>Phạm Tuấn Thi</t>
  </si>
  <si>
    <t>22024153</t>
  </si>
  <si>
    <t>Hoàng Đức Anh</t>
  </si>
  <si>
    <t>22024154</t>
  </si>
  <si>
    <t>Đào Vũ Đông</t>
  </si>
  <si>
    <t>22024155</t>
  </si>
  <si>
    <t>Vũ Đức Duy</t>
  </si>
  <si>
    <t>22024156</t>
  </si>
  <si>
    <t>Vũ Xuân Trọng</t>
  </si>
  <si>
    <t>22024157</t>
  </si>
  <si>
    <t>Dương Huy Hùng</t>
  </si>
  <si>
    <t>22024158</t>
  </si>
  <si>
    <t>Hoàng Văn Hiệp</t>
  </si>
  <si>
    <t>22024159</t>
  </si>
  <si>
    <t>Nguyễn Hữu Phi</t>
  </si>
  <si>
    <t>22024160</t>
  </si>
  <si>
    <t>Nguyễn Đình Vinh</t>
  </si>
  <si>
    <t>22024161</t>
  </si>
  <si>
    <t>Lường Minh Tuấn</t>
  </si>
  <si>
    <t>22024162</t>
  </si>
  <si>
    <t>Nguyễn Quốc Trung</t>
  </si>
  <si>
    <t>22024163</t>
  </si>
  <si>
    <t>Hoàng Quốc Khánh</t>
  </si>
  <si>
    <t>22024164</t>
  </si>
  <si>
    <t>Lê Hoàng Lân</t>
  </si>
  <si>
    <t>22024165</t>
  </si>
  <si>
    <t>Lê Hồng Sơn</t>
  </si>
  <si>
    <t>22024167</t>
  </si>
  <si>
    <t>Hoàng Phước Đạt</t>
  </si>
  <si>
    <t>22024168</t>
  </si>
  <si>
    <t>Tạ Hữu Huy</t>
  </si>
  <si>
    <t>22024169</t>
  </si>
  <si>
    <t>Đặng Bá Kiên</t>
  </si>
  <si>
    <t>22024172</t>
  </si>
  <si>
    <t>Nguyễn Thế Sơn</t>
  </si>
  <si>
    <t>22024173</t>
  </si>
  <si>
    <t>Nguyễn Văn Hoàng</t>
  </si>
  <si>
    <t>22024174</t>
  </si>
  <si>
    <t>Nguyễn Nghĩa Tùng Dương</t>
  </si>
  <si>
    <t>22024175</t>
  </si>
  <si>
    <t>Nguyễn Hữu Đạt</t>
  </si>
  <si>
    <t>22024176</t>
  </si>
  <si>
    <t>Trần Xuân Bắc</t>
  </si>
  <si>
    <t>22024177</t>
  </si>
  <si>
    <t>Trần Văn Hùng</t>
  </si>
  <si>
    <t>22024178</t>
  </si>
  <si>
    <t>Nguyễn Trần Quang Huy</t>
  </si>
  <si>
    <t>22024179</t>
  </si>
  <si>
    <t>22024180</t>
  </si>
  <si>
    <t>Nguyễn Việt Đức</t>
  </si>
  <si>
    <t>22024181</t>
  </si>
  <si>
    <t>Đỗ Hoàng Hiệp</t>
  </si>
  <si>
    <t>22024182</t>
  </si>
  <si>
    <t>Nguyễn Vũ Dũng</t>
  </si>
  <si>
    <t>22024183</t>
  </si>
  <si>
    <t>Đỗ Anh Quân</t>
  </si>
  <si>
    <t>22024184</t>
  </si>
  <si>
    <t>Nguyễn Văn Nguyên</t>
  </si>
  <si>
    <t>22024185</t>
  </si>
  <si>
    <t>Nguyễn Như Hùng</t>
  </si>
  <si>
    <t>22024186</t>
  </si>
  <si>
    <t>Nguyễn Văn Hiếu</t>
  </si>
  <si>
    <t>22024187</t>
  </si>
  <si>
    <t>Phạm Đắc Trung</t>
  </si>
  <si>
    <t>22024188</t>
  </si>
  <si>
    <t>Phạm Thanh Tùng</t>
  </si>
  <si>
    <t>22024189</t>
  </si>
  <si>
    <t>Đào Quang Hiệu</t>
  </si>
  <si>
    <t>22024190</t>
  </si>
  <si>
    <t>Nguyễn Việt Hùng</t>
  </si>
  <si>
    <t>22024191</t>
  </si>
  <si>
    <t>Mai Thanh Huân</t>
  </si>
  <si>
    <t>22024192</t>
  </si>
  <si>
    <t>Bùi Đức Lâm</t>
  </si>
  <si>
    <t>22024193</t>
  </si>
  <si>
    <t>Nguyễn Thái Gia Bảo</t>
  </si>
  <si>
    <t>22024195</t>
  </si>
  <si>
    <t>Nguyễn Kim Quang Huy</t>
  </si>
  <si>
    <t>22024196</t>
  </si>
  <si>
    <t>Phạm Thế Vinh</t>
  </si>
  <si>
    <t>22026100</t>
  </si>
  <si>
    <t>22026102</t>
  </si>
  <si>
    <t>Nguyễn Huy Anh</t>
  </si>
  <si>
    <t>22026103</t>
  </si>
  <si>
    <t>Phạm Tiến Mạnh</t>
  </si>
  <si>
    <t>22026104</t>
  </si>
  <si>
    <t>22026105</t>
  </si>
  <si>
    <t>Lê Minh Tuấn</t>
  </si>
  <si>
    <t>22026106</t>
  </si>
  <si>
    <t>Nguyễn Văn Hiệp</t>
  </si>
  <si>
    <t>22026107</t>
  </si>
  <si>
    <t>Nguyễn Đức Minh</t>
  </si>
  <si>
    <t>22026108</t>
  </si>
  <si>
    <t>Nguyễn Huy Hoàng</t>
  </si>
  <si>
    <t>22026109</t>
  </si>
  <si>
    <t>Nguyễn Hoài Nam</t>
  </si>
  <si>
    <t>22026110</t>
  </si>
  <si>
    <t>Trần Bình Minh</t>
  </si>
  <si>
    <t>22026111</t>
  </si>
  <si>
    <t>Trần Minh Tuấn</t>
  </si>
  <si>
    <t>22026112</t>
  </si>
  <si>
    <t>Lê Xuân Long</t>
  </si>
  <si>
    <t>22026113</t>
  </si>
  <si>
    <t>Nguyễn Anh Tuấn</t>
  </si>
  <si>
    <t>22026114</t>
  </si>
  <si>
    <t>Hoàng Tùng Dương</t>
  </si>
  <si>
    <t>22026115</t>
  </si>
  <si>
    <t>Bùi Tuấn Minh</t>
  </si>
  <si>
    <t>22026116</t>
  </si>
  <si>
    <t>Lê Thị Trà Mi</t>
  </si>
  <si>
    <t>22026117</t>
  </si>
  <si>
    <t>Bùi Đức Phú</t>
  </si>
  <si>
    <t>22026118</t>
  </si>
  <si>
    <t>Hà Ngọc Hải</t>
  </si>
  <si>
    <t>22026119</t>
  </si>
  <si>
    <t>Lê Anh Tuấn</t>
  </si>
  <si>
    <t>22026120</t>
  </si>
  <si>
    <t>Ngọ Đức Thành</t>
  </si>
  <si>
    <t>22026121</t>
  </si>
  <si>
    <t>Trần Văn Hiếu</t>
  </si>
  <si>
    <t>22026122</t>
  </si>
  <si>
    <t>Phan Quốc Việt</t>
  </si>
  <si>
    <t>22026124</t>
  </si>
  <si>
    <t>Nguyễn Văn Linh</t>
  </si>
  <si>
    <t>22026125</t>
  </si>
  <si>
    <t>Lại Đình Tuấn Thành</t>
  </si>
  <si>
    <t>22026126</t>
  </si>
  <si>
    <t>Vũ Hồng Phúc</t>
  </si>
  <si>
    <t>22026127</t>
  </si>
  <si>
    <t>22026128</t>
  </si>
  <si>
    <t>Nguyễn Hải Minh</t>
  </si>
  <si>
    <t>22026129</t>
  </si>
  <si>
    <t>Nguyễn Mạnh Đức</t>
  </si>
  <si>
    <t>22026130</t>
  </si>
  <si>
    <t>22026131</t>
  </si>
  <si>
    <t>Trần Tùng Anh</t>
  </si>
  <si>
    <t>22026132</t>
  </si>
  <si>
    <t>Hoàng Bá Duy</t>
  </si>
  <si>
    <t>22026133</t>
  </si>
  <si>
    <t>Nguyễn Khánh Duy</t>
  </si>
  <si>
    <t>22026134</t>
  </si>
  <si>
    <t>Trần Xuân Chính</t>
  </si>
  <si>
    <t>22026135</t>
  </si>
  <si>
    <t>22026136</t>
  </si>
  <si>
    <t>Phạm Khắc Khương Duy</t>
  </si>
  <si>
    <t>22026137</t>
  </si>
  <si>
    <t>Vũ Mạnh Thắng</t>
  </si>
  <si>
    <t>22026138</t>
  </si>
  <si>
    <t>Trần Văn Giang</t>
  </si>
  <si>
    <t>22026139</t>
  </si>
  <si>
    <t>Đinh Công Hiếu</t>
  </si>
  <si>
    <t>22026140</t>
  </si>
  <si>
    <t>Nguyễn Trung Nguyên</t>
  </si>
  <si>
    <t>22026141</t>
  </si>
  <si>
    <t>Trần Hoàng Phúc</t>
  </si>
  <si>
    <t>22026142</t>
  </si>
  <si>
    <t>Phạm Văn Huynh</t>
  </si>
  <si>
    <t>22026143</t>
  </si>
  <si>
    <t>Trần Hoài Nam</t>
  </si>
  <si>
    <t>22026144</t>
  </si>
  <si>
    <t>Vũ Tiến Bình</t>
  </si>
  <si>
    <t>22026145</t>
  </si>
  <si>
    <t>Đào Duy Hưng</t>
  </si>
  <si>
    <t>22026146</t>
  </si>
  <si>
    <t>Phạm Anh Tuấn</t>
  </si>
  <si>
    <t>22026147</t>
  </si>
  <si>
    <t>Phạm Minh Quân</t>
  </si>
  <si>
    <t>22026148</t>
  </si>
  <si>
    <t>Nguyễn Phúc Bảo Chấn</t>
  </si>
  <si>
    <t>22026149</t>
  </si>
  <si>
    <t>Đoàn Gia Hưng</t>
  </si>
  <si>
    <t>22026150</t>
  </si>
  <si>
    <t>Nguyễn Anh Quyền</t>
  </si>
  <si>
    <t>22026151</t>
  </si>
  <si>
    <t>Nguyễn Bảo Nam</t>
  </si>
  <si>
    <t>22026152</t>
  </si>
  <si>
    <t>Phan Quý Duy</t>
  </si>
  <si>
    <t>22026154</t>
  </si>
  <si>
    <t>Nguyễn Quang Khánh</t>
  </si>
  <si>
    <t>22026155</t>
  </si>
  <si>
    <t>Ngô Thế Quân</t>
  </si>
  <si>
    <t>22026156</t>
  </si>
  <si>
    <t>Phạm Anh Đức</t>
  </si>
  <si>
    <t>22026157</t>
  </si>
  <si>
    <t>Nguyễn Khả Anh Sơn</t>
  </si>
  <si>
    <t>22026158</t>
  </si>
  <si>
    <t>22026159</t>
  </si>
  <si>
    <t>Hoàng Anh Quốc</t>
  </si>
  <si>
    <t>22026160</t>
  </si>
  <si>
    <t>Nguyễn Đức Duy</t>
  </si>
  <si>
    <t>22026161</t>
  </si>
  <si>
    <t>Lê Công Minh</t>
  </si>
  <si>
    <t>22026162</t>
  </si>
  <si>
    <t>Trần Quang Minh</t>
  </si>
  <si>
    <t>22026163</t>
  </si>
  <si>
    <t>Nguyễn Văn Thành</t>
  </si>
  <si>
    <t>22026164</t>
  </si>
  <si>
    <t>Đinh Nhật Dương</t>
  </si>
  <si>
    <t>22026165</t>
  </si>
  <si>
    <t>Phạm Trung Kiên</t>
  </si>
  <si>
    <t>22026166</t>
  </si>
  <si>
    <t>Nguyễn Quốc Anh</t>
  </si>
  <si>
    <t>22026167</t>
  </si>
  <si>
    <t>22026168</t>
  </si>
  <si>
    <t>Ong Thế Anh</t>
  </si>
  <si>
    <t>22026169</t>
  </si>
  <si>
    <t>Đặng Đình Khánh</t>
  </si>
  <si>
    <t>22026170</t>
  </si>
  <si>
    <t>Nguyễn Trọng Hiệp</t>
  </si>
  <si>
    <t>22026171</t>
  </si>
  <si>
    <t>Dương Công Nguyên</t>
  </si>
  <si>
    <t>22026172</t>
  </si>
  <si>
    <t>Phạm Việt Hưng</t>
  </si>
  <si>
    <t>22026173</t>
  </si>
  <si>
    <t>Nguyễn Hữu Khoa</t>
  </si>
  <si>
    <t>22026174</t>
  </si>
  <si>
    <t>Trịnh Nguyên Giáp</t>
  </si>
  <si>
    <t>22026175</t>
  </si>
  <si>
    <t>Nguyễn Phú Nam</t>
  </si>
  <si>
    <t>22026176</t>
  </si>
  <si>
    <t>22026177</t>
  </si>
  <si>
    <t>Trần Hoàng Nam</t>
  </si>
  <si>
    <t>22026178</t>
  </si>
  <si>
    <t>Lê Đức Anh</t>
  </si>
  <si>
    <t>22026179</t>
  </si>
  <si>
    <t>Bạch Ngọc Tấn</t>
  </si>
  <si>
    <t>22026180</t>
  </si>
  <si>
    <t>Đỗ Văn Thanh</t>
  </si>
  <si>
    <t>22026181</t>
  </si>
  <si>
    <t>22026182</t>
  </si>
  <si>
    <t>Bùi Văn Hưng</t>
  </si>
  <si>
    <t>22026183</t>
  </si>
  <si>
    <t>Hà Tuấn Anh</t>
  </si>
  <si>
    <t>22026184</t>
  </si>
  <si>
    <t>Nguyễn Xuân Đức</t>
  </si>
  <si>
    <t>22026186</t>
  </si>
  <si>
    <t>Nguyễn Quý Dũng</t>
  </si>
  <si>
    <t>22026187</t>
  </si>
  <si>
    <t>Trần Sĩ Việt</t>
  </si>
  <si>
    <t>22026188</t>
  </si>
  <si>
    <t>Trần Vũ Đức</t>
  </si>
  <si>
    <t>22026189</t>
  </si>
  <si>
    <t>Trần Tiến Đạt</t>
  </si>
  <si>
    <t>22026190</t>
  </si>
  <si>
    <t>Nguyễn Xuân Dũng</t>
  </si>
  <si>
    <t>22026191</t>
  </si>
  <si>
    <t>Lê Văn Võ</t>
  </si>
  <si>
    <t>22026192</t>
  </si>
  <si>
    <t>Trần Lê Bắc</t>
  </si>
  <si>
    <t>22026193</t>
  </si>
  <si>
    <t>Vũ Mai Tuấn</t>
  </si>
  <si>
    <t>22026194</t>
  </si>
  <si>
    <t>Nguyễn Trường Giang</t>
  </si>
  <si>
    <t>22026195</t>
  </si>
  <si>
    <t>Mai Hải Đăng</t>
  </si>
  <si>
    <t>22026196</t>
  </si>
  <si>
    <t>Nguyễn Văn Dũng</t>
  </si>
  <si>
    <t>22026197</t>
  </si>
  <si>
    <t>Võ Hoàng Anh Tuấn</t>
  </si>
  <si>
    <t>22026198</t>
  </si>
  <si>
    <t>Phạm Văn Nhật</t>
  </si>
  <si>
    <t>22026199</t>
  </si>
  <si>
    <t>Lê Ngọc Linh</t>
  </si>
  <si>
    <t>22026200</t>
  </si>
  <si>
    <t>Lê Khánh Duy</t>
  </si>
  <si>
    <t>22026202</t>
  </si>
  <si>
    <t>Đỗ Thùy Trang</t>
  </si>
  <si>
    <t>22026203</t>
  </si>
  <si>
    <t>22026204</t>
  </si>
  <si>
    <t>Phạm Trọng Hùng</t>
  </si>
  <si>
    <t>22026205</t>
  </si>
  <si>
    <t>Vũ Khôi Nguyên</t>
  </si>
  <si>
    <t>Ấn định danh sách có 101 sinh viên./.</t>
  </si>
  <si>
    <t>23020237</t>
  </si>
  <si>
    <t>Nguyễn Trường An</t>
  </si>
  <si>
    <t>23020238</t>
  </si>
  <si>
    <t>Đào Việt Anh</t>
  </si>
  <si>
    <t>23020239</t>
  </si>
  <si>
    <t>23020241</t>
  </si>
  <si>
    <t>Trần Thế Anh</t>
  </si>
  <si>
    <t>23020242</t>
  </si>
  <si>
    <t>Nguyễn Hoàng Bách</t>
  </si>
  <si>
    <t>23020243</t>
  </si>
  <si>
    <t>Đỗ Gia Bảo</t>
  </si>
  <si>
    <t>23020244</t>
  </si>
  <si>
    <t>Nguyễn Đình Gia Bảo</t>
  </si>
  <si>
    <t>23020245</t>
  </si>
  <si>
    <t>Nguyễn Xuân Bảo</t>
  </si>
  <si>
    <t>23020246</t>
  </si>
  <si>
    <t>Nguyễn Thế Bằng</t>
  </si>
  <si>
    <t>23020247</t>
  </si>
  <si>
    <t>Đoàn Trọng Bính</t>
  </si>
  <si>
    <t>23020248</t>
  </si>
  <si>
    <t>Trần Thế Công</t>
  </si>
  <si>
    <t>23020249</t>
  </si>
  <si>
    <t>Nguyễn Khắc Cường</t>
  </si>
  <si>
    <t>23020250</t>
  </si>
  <si>
    <t>Lê Hữu Chiến</t>
  </si>
  <si>
    <t>23020251</t>
  </si>
  <si>
    <t>23020252</t>
  </si>
  <si>
    <t>23020253</t>
  </si>
  <si>
    <t>Đặng Ngọc Dương</t>
  </si>
  <si>
    <t>23020254</t>
  </si>
  <si>
    <t>Lê Đức Dương</t>
  </si>
  <si>
    <t>23020255</t>
  </si>
  <si>
    <t>Nguyễn Đình Tùng Dương</t>
  </si>
  <si>
    <t>23020256</t>
  </si>
  <si>
    <t>Đỗ Đăng Đại</t>
  </si>
  <si>
    <t>23020257</t>
  </si>
  <si>
    <t>Vũ Như Đại</t>
  </si>
  <si>
    <t>23020258</t>
  </si>
  <si>
    <t>Lê Quốc Đạt</t>
  </si>
  <si>
    <t>23020259</t>
  </si>
  <si>
    <t>Nguyễn Kim Thành Đạt</t>
  </si>
  <si>
    <t>23020260</t>
  </si>
  <si>
    <t>Đào Minh Đăng</t>
  </si>
  <si>
    <t>23020261</t>
  </si>
  <si>
    <t>Kiều Anh Đức</t>
  </si>
  <si>
    <t>23020262</t>
  </si>
  <si>
    <t>Lê Huỳnh Đức</t>
  </si>
  <si>
    <t>23020263</t>
  </si>
  <si>
    <t>Trần Minh Đức</t>
  </si>
  <si>
    <t>23020264</t>
  </si>
  <si>
    <t>Vũ Trường Giang</t>
  </si>
  <si>
    <t>23020265</t>
  </si>
  <si>
    <t>Nguyễn Minh Hải</t>
  </si>
  <si>
    <t>23020266</t>
  </si>
  <si>
    <t>Phạm Đình Nam Hải</t>
  </si>
  <si>
    <t>23020267</t>
  </si>
  <si>
    <t>Trần Trung Hải</t>
  </si>
  <si>
    <t>23020268</t>
  </si>
  <si>
    <t>Bùi Lương Hiếu</t>
  </si>
  <si>
    <t>23020269</t>
  </si>
  <si>
    <t>Đặng Trung Hiếu</t>
  </si>
  <si>
    <t>23020270</t>
  </si>
  <si>
    <t>Đỗ Tất Hiếu</t>
  </si>
  <si>
    <t>23020271</t>
  </si>
  <si>
    <t>Nguyễn Khắc Hiếu</t>
  </si>
  <si>
    <t>23020272</t>
  </si>
  <si>
    <t>23020273</t>
  </si>
  <si>
    <t>Ngô Khánh Hòa</t>
  </si>
  <si>
    <t>23020274</t>
  </si>
  <si>
    <t>La Văn Hoàng</t>
  </si>
  <si>
    <t>23020275</t>
  </si>
  <si>
    <t>Lê Minh Hoàng</t>
  </si>
  <si>
    <t>23020276</t>
  </si>
  <si>
    <t>Hoàng Văn Học</t>
  </si>
  <si>
    <t>23020277</t>
  </si>
  <si>
    <t>Nguyễn Quang Huy</t>
  </si>
  <si>
    <t>23020278</t>
  </si>
  <si>
    <t>23020279</t>
  </si>
  <si>
    <t>23020280</t>
  </si>
  <si>
    <t>Nguyễn Văn Hưng</t>
  </si>
  <si>
    <t>23020281</t>
  </si>
  <si>
    <t>Trần Trung Kiên</t>
  </si>
  <si>
    <t>23020283</t>
  </si>
  <si>
    <t>Nguyễn Thái Lâm</t>
  </si>
  <si>
    <t>23020284</t>
  </si>
  <si>
    <t>Nguyễn Đặng Lân</t>
  </si>
  <si>
    <t>23020285</t>
  </si>
  <si>
    <t>Phạm Văn Lập</t>
  </si>
  <si>
    <t>23020286</t>
  </si>
  <si>
    <t>Nguyễn Quang Linh</t>
  </si>
  <si>
    <t>23020287</t>
  </si>
  <si>
    <t>Kiều Doãn Lượng</t>
  </si>
  <si>
    <t>23020288</t>
  </si>
  <si>
    <t>Lê Quốc Mạnh</t>
  </si>
  <si>
    <t>23020289</t>
  </si>
  <si>
    <t>Nguyễn Duy Mạnh</t>
  </si>
  <si>
    <t>23020290</t>
  </si>
  <si>
    <t>Đào Quang Minh</t>
  </si>
  <si>
    <t>23020291</t>
  </si>
  <si>
    <t>Hà Đức Minh</t>
  </si>
  <si>
    <t>23020292</t>
  </si>
  <si>
    <t>Hoàng Danh Minh</t>
  </si>
  <si>
    <t>23020293</t>
  </si>
  <si>
    <t>Lê Ngọc Nam</t>
  </si>
  <si>
    <t>23020294</t>
  </si>
  <si>
    <t>Nguyễn Hải Nam</t>
  </si>
  <si>
    <t>23020295</t>
  </si>
  <si>
    <t>Nguyễn Thành Nam</t>
  </si>
  <si>
    <t>23020296</t>
  </si>
  <si>
    <t>Nguyễn Văn Nam</t>
  </si>
  <si>
    <t>23020297</t>
  </si>
  <si>
    <t>Quách Văn Nam</t>
  </si>
  <si>
    <t>23020298</t>
  </si>
  <si>
    <t>Chử Hiệp Nghĩa</t>
  </si>
  <si>
    <t>23020299</t>
  </si>
  <si>
    <t>Nguyễn Thị Yến Nhi</t>
  </si>
  <si>
    <t>23020300</t>
  </si>
  <si>
    <t>Nguyễn Văn Phan</t>
  </si>
  <si>
    <t>23020301</t>
  </si>
  <si>
    <t>Nguyễn Đoàn Thuận Phong</t>
  </si>
  <si>
    <t>23020302</t>
  </si>
  <si>
    <t>Nguyễn Văn Phúc</t>
  </si>
  <si>
    <t>23020303</t>
  </si>
  <si>
    <t>Nguyễn Phùng Phước</t>
  </si>
  <si>
    <t>23020304</t>
  </si>
  <si>
    <t>Trần Hoàng Phương</t>
  </si>
  <si>
    <t>23020305</t>
  </si>
  <si>
    <t>Nguyễn Minh Quân</t>
  </si>
  <si>
    <t>23020306</t>
  </si>
  <si>
    <t>Nguyễn Văn Quyến</t>
  </si>
  <si>
    <t>23020307</t>
  </si>
  <si>
    <t>23020308</t>
  </si>
  <si>
    <t>Lê Khánh Toàn</t>
  </si>
  <si>
    <t>23020310</t>
  </si>
  <si>
    <t>Nguyễn Mạnh Toàn</t>
  </si>
  <si>
    <t>23020311</t>
  </si>
  <si>
    <t>Đặng Văn Tuấn</t>
  </si>
  <si>
    <t>23020312</t>
  </si>
  <si>
    <t>Nguyễn Phương Tuấn</t>
  </si>
  <si>
    <t>23020313</t>
  </si>
  <si>
    <t>Vũ Thanh Tùng</t>
  </si>
  <si>
    <t>23020314</t>
  </si>
  <si>
    <t>23020315</t>
  </si>
  <si>
    <t>Nguyễn Hữu Tuyển</t>
  </si>
  <si>
    <t>23020317</t>
  </si>
  <si>
    <t>Lương Bảo Trung</t>
  </si>
  <si>
    <t>23020318</t>
  </si>
  <si>
    <t>Ngô Ngọc Trung</t>
  </si>
  <si>
    <t>23020319</t>
  </si>
  <si>
    <t>Nguyễn Gia Vĩnh</t>
  </si>
  <si>
    <t>23020320</t>
  </si>
  <si>
    <t>Nguyễn Anh Vũ</t>
  </si>
  <si>
    <t>23020321</t>
  </si>
  <si>
    <t>Nguyễn Gia Vũ</t>
  </si>
  <si>
    <t>23020322</t>
  </si>
  <si>
    <t>Nguyễn Hoàng Vũ</t>
  </si>
  <si>
    <t>23020982</t>
  </si>
  <si>
    <t>Hồ Sỹ An</t>
  </si>
  <si>
    <t>23020983</t>
  </si>
  <si>
    <t>Nguyễn Đắc Phúc An</t>
  </si>
  <si>
    <t>23020984</t>
  </si>
  <si>
    <t>23020985</t>
  </si>
  <si>
    <t>Bùi Thế Anh</t>
  </si>
  <si>
    <t>23020986</t>
  </si>
  <si>
    <t>Kiều Việt Anh</t>
  </si>
  <si>
    <t>23020987</t>
  </si>
  <si>
    <t>Khúc Ngọc Anh</t>
  </si>
  <si>
    <t>23020989</t>
  </si>
  <si>
    <t>Ngô Duy Anh</t>
  </si>
  <si>
    <t>23020990</t>
  </si>
  <si>
    <t>23020991</t>
  </si>
  <si>
    <t>Trần Tuấn Anh</t>
  </si>
  <si>
    <t>23020992</t>
  </si>
  <si>
    <t>Bùi Nguyễn Gia Bảo</t>
  </si>
  <si>
    <t>23020993</t>
  </si>
  <si>
    <t>Lương Xuân Bắc</t>
  </si>
  <si>
    <t>23020994</t>
  </si>
  <si>
    <t>Nguyễn Văn Bằng</t>
  </si>
  <si>
    <t>23020995</t>
  </si>
  <si>
    <t>Mai Thành Công</t>
  </si>
  <si>
    <t>23020996</t>
  </si>
  <si>
    <t>Trần Cao Cường</t>
  </si>
  <si>
    <t>23020997</t>
  </si>
  <si>
    <t>Vũ Mạnh Chiến</t>
  </si>
  <si>
    <t>23020998</t>
  </si>
  <si>
    <t>Lê Minh Dũng</t>
  </si>
  <si>
    <t>23020999</t>
  </si>
  <si>
    <t>23021001</t>
  </si>
  <si>
    <t>Trương Ngọc Quốc Duy</t>
  </si>
  <si>
    <t>23021002</t>
  </si>
  <si>
    <t>Đới Sỹ Quang Dương</t>
  </si>
  <si>
    <t>23021003</t>
  </si>
  <si>
    <t>Lê Hải Dương</t>
  </si>
  <si>
    <t>23021004</t>
  </si>
  <si>
    <t>Phạm Khánh Đạt</t>
  </si>
  <si>
    <t>23021005</t>
  </si>
  <si>
    <t>Phạm Sỹ Đạt</t>
  </si>
  <si>
    <t>23021006</t>
  </si>
  <si>
    <t>Vương Tiến Đạt</t>
  </si>
  <si>
    <t>23021007</t>
  </si>
  <si>
    <t>Hà Minh Đức</t>
  </si>
  <si>
    <t>23021008</t>
  </si>
  <si>
    <t>Lê Minh Đức</t>
  </si>
  <si>
    <t>23021009</t>
  </si>
  <si>
    <t>Bạch Văn Hiếu</t>
  </si>
  <si>
    <t>23021010</t>
  </si>
  <si>
    <t>Nguyễn Bá Hiếu</t>
  </si>
  <si>
    <t>23021011</t>
  </si>
  <si>
    <t>23021013</t>
  </si>
  <si>
    <t>Đồng Minh Hùng</t>
  </si>
  <si>
    <t>23021014</t>
  </si>
  <si>
    <t>Nguyễn Hoàng Hùng</t>
  </si>
  <si>
    <t>23021015</t>
  </si>
  <si>
    <t>Nguyễn Hữu Hùng</t>
  </si>
  <si>
    <t>23021016</t>
  </si>
  <si>
    <t>Nguyễn Quang Hùng</t>
  </si>
  <si>
    <t>23021017</t>
  </si>
  <si>
    <t>23021018</t>
  </si>
  <si>
    <t>Đào Mạnh Huy</t>
  </si>
  <si>
    <t>23021019</t>
  </si>
  <si>
    <t>23021020</t>
  </si>
  <si>
    <t>23021021</t>
  </si>
  <si>
    <t>23021022</t>
  </si>
  <si>
    <t>Phạm Đình Khánh</t>
  </si>
  <si>
    <t>23021023</t>
  </si>
  <si>
    <t>Trần Ngọc Quốc Khánh</t>
  </si>
  <si>
    <t>23021024</t>
  </si>
  <si>
    <t>Lê Anh Khoa</t>
  </si>
  <si>
    <t>23021025</t>
  </si>
  <si>
    <t>Nguyễn Thị Ngọc Lan</t>
  </si>
  <si>
    <t>23021026</t>
  </si>
  <si>
    <t>Đàm Đức Mạnh</t>
  </si>
  <si>
    <t>23021027</t>
  </si>
  <si>
    <t>Lê Đức Mạnh</t>
  </si>
  <si>
    <t>23021028</t>
  </si>
  <si>
    <t>Đào Văn Minh</t>
  </si>
  <si>
    <t>23021029</t>
  </si>
  <si>
    <t>23021030</t>
  </si>
  <si>
    <t>Nguyễn Minh Nam</t>
  </si>
  <si>
    <t>23021031</t>
  </si>
  <si>
    <t>Trần Phương Nam</t>
  </si>
  <si>
    <t>23021032</t>
  </si>
  <si>
    <t>Phạm Đình Khôi Nguyên</t>
  </si>
  <si>
    <t>23021033</t>
  </si>
  <si>
    <t>Nông Quốc Phú</t>
  </si>
  <si>
    <t>23021034</t>
  </si>
  <si>
    <t>Nguyễn Hoàng Phúc</t>
  </si>
  <si>
    <t>23021035</t>
  </si>
  <si>
    <t>Nguyễn Đình Phước</t>
  </si>
  <si>
    <t>23021036</t>
  </si>
  <si>
    <t>Bùi Xuân Sơn</t>
  </si>
  <si>
    <t>23021037</t>
  </si>
  <si>
    <t>Nguyễn Ngọc Trường Sơn</t>
  </si>
  <si>
    <t>23021038</t>
  </si>
  <si>
    <t>Bùi Đức Tâm</t>
  </si>
  <si>
    <t>23021039</t>
  </si>
  <si>
    <t>23021040</t>
  </si>
  <si>
    <t>Vũ Huy Tiến</t>
  </si>
  <si>
    <t>23021041</t>
  </si>
  <si>
    <t>Nguyễn Trung Tuấn</t>
  </si>
  <si>
    <t>23021042</t>
  </si>
  <si>
    <t>Trịnh Đức Tuấn</t>
  </si>
  <si>
    <t>23021043</t>
  </si>
  <si>
    <t>Đỗ Ngọc Tuyển</t>
  </si>
  <si>
    <t>23021044</t>
  </si>
  <si>
    <t>Ngô Minh Thắng</t>
  </si>
  <si>
    <t>23021045</t>
  </si>
  <si>
    <t>Nguyễn Mạnh Thắng</t>
  </si>
  <si>
    <t>23021046</t>
  </si>
  <si>
    <t>Bùi Nguyên Trinh</t>
  </si>
  <si>
    <t>23021047</t>
  </si>
  <si>
    <t>Phạm Chính Trọng</t>
  </si>
  <si>
    <t>23021048</t>
  </si>
  <si>
    <t>Phạm Đức Trọng</t>
  </si>
  <si>
    <t>23021049</t>
  </si>
  <si>
    <t>Chu Quốc Trung</t>
  </si>
  <si>
    <t>23021050</t>
  </si>
  <si>
    <t>Nguyễn Thành Trường</t>
  </si>
  <si>
    <t>23021052</t>
  </si>
  <si>
    <t>Hồ Hữu Vinh</t>
  </si>
  <si>
    <t>Ấn định danh sách có 82 sinh viên./.</t>
  </si>
  <si>
    <t>Ấn định danh sách có 67 sinh viên./.</t>
  </si>
  <si>
    <t>23021204</t>
  </si>
  <si>
    <t>Đỗ Thành An</t>
  </si>
  <si>
    <t>23021206</t>
  </si>
  <si>
    <t>Hoàng Tuấn Anh</t>
  </si>
  <si>
    <t>23021208</t>
  </si>
  <si>
    <t>Nguyễn Đức Nhật Anh</t>
  </si>
  <si>
    <t>23021210</t>
  </si>
  <si>
    <t>23021212</t>
  </si>
  <si>
    <t>Nguyễn Trọng Tuấn Anh</t>
  </si>
  <si>
    <t>23021214</t>
  </si>
  <si>
    <t>Phạm Ngọc Tuấn Anh</t>
  </si>
  <si>
    <t>23021216</t>
  </si>
  <si>
    <t>Trần Anh</t>
  </si>
  <si>
    <t>23021218</t>
  </si>
  <si>
    <t>Nguyễn Việt Bách</t>
  </si>
  <si>
    <t>23021220</t>
  </si>
  <si>
    <t>Nguyễn Tiến Bảo</t>
  </si>
  <si>
    <t>23021222</t>
  </si>
  <si>
    <t>Hà Trí Cường</t>
  </si>
  <si>
    <t>23021224</t>
  </si>
  <si>
    <t>Phạm Văn Chiến</t>
  </si>
  <si>
    <t>23021226</t>
  </si>
  <si>
    <t>Vũ Minh Duẩn</t>
  </si>
  <si>
    <t>23021228</t>
  </si>
  <si>
    <t>23021230</t>
  </si>
  <si>
    <t>Lê Thanh Duy</t>
  </si>
  <si>
    <t>23021232</t>
  </si>
  <si>
    <t>Trần Khánh Duy</t>
  </si>
  <si>
    <t>23021234</t>
  </si>
  <si>
    <t>Nguyễn Đức Dương</t>
  </si>
  <si>
    <t>23021236</t>
  </si>
  <si>
    <t>Nguyễn Tùng Dương</t>
  </si>
  <si>
    <t>23021238</t>
  </si>
  <si>
    <t>Vũ Đăng Dương</t>
  </si>
  <si>
    <t>23021240</t>
  </si>
  <si>
    <t>Đỗ Trí Đạt</t>
  </si>
  <si>
    <t>23021242</t>
  </si>
  <si>
    <t>Trần Tuấn Đạt</t>
  </si>
  <si>
    <t>23021244</t>
  </si>
  <si>
    <t>Vũ Thái Đô</t>
  </si>
  <si>
    <t>23021246</t>
  </si>
  <si>
    <t>Lê Huy Thành Đồng</t>
  </si>
  <si>
    <t>23021248</t>
  </si>
  <si>
    <t>23021252</t>
  </si>
  <si>
    <t>23021254</t>
  </si>
  <si>
    <t>Đỗ Văn Hải</t>
  </si>
  <si>
    <t>23021256</t>
  </si>
  <si>
    <t>Lý Văn Hải</t>
  </si>
  <si>
    <t>23021258</t>
  </si>
  <si>
    <t>Nguyen Minh Hang</t>
  </si>
  <si>
    <t>23021260</t>
  </si>
  <si>
    <t>Đoàn Minh Hiếu</t>
  </si>
  <si>
    <t>23021262</t>
  </si>
  <si>
    <t>Nguyễn Trọng Minh Hiếu</t>
  </si>
  <si>
    <t>23021264</t>
  </si>
  <si>
    <t>Phạm Trung Hiếu</t>
  </si>
  <si>
    <t>23021266</t>
  </si>
  <si>
    <t>Nguyễn Trung Hòa</t>
  </si>
  <si>
    <t>23021268</t>
  </si>
  <si>
    <t>Khổng Trọng Hoàng</t>
  </si>
  <si>
    <t>23021270</t>
  </si>
  <si>
    <t>Nguyễn Thái Hoàng</t>
  </si>
  <si>
    <t>23021272</t>
  </si>
  <si>
    <t>Từ Dương Vũ Hoàng</t>
  </si>
  <si>
    <t>23021274</t>
  </si>
  <si>
    <t>Nhâm Đình Hùng</t>
  </si>
  <si>
    <t>23021276</t>
  </si>
  <si>
    <t>Lê Quang Huy</t>
  </si>
  <si>
    <t>23021278</t>
  </si>
  <si>
    <t>Phạm Lê Gia Huy</t>
  </si>
  <si>
    <t>23021280</t>
  </si>
  <si>
    <t>Tạ Quang Huy</t>
  </si>
  <si>
    <t>23021282</t>
  </si>
  <si>
    <t>Phạm Văn Hưng</t>
  </si>
  <si>
    <t>23021284</t>
  </si>
  <si>
    <t>Kiều Lan Hương</t>
  </si>
  <si>
    <t>23021286</t>
  </si>
  <si>
    <t>Bùi Trọng Kiên</t>
  </si>
  <si>
    <t>23021288</t>
  </si>
  <si>
    <t>Nguyễn Phạm Tuấn Kiệt</t>
  </si>
  <si>
    <t>23021290</t>
  </si>
  <si>
    <t>Dương Ngọc Khánh</t>
  </si>
  <si>
    <t>23021292</t>
  </si>
  <si>
    <t>Nguyễn Duy Khánh</t>
  </si>
  <si>
    <t>23021294</t>
  </si>
  <si>
    <t>Nguyễn Hoàng Khánh</t>
  </si>
  <si>
    <t>23021296</t>
  </si>
  <si>
    <t>Phạm Văn Khánh</t>
  </si>
  <si>
    <t>23021298</t>
  </si>
  <si>
    <t>Lê Hoàng Khoa</t>
  </si>
  <si>
    <t>23021300</t>
  </si>
  <si>
    <t>Đinh Đức Linh</t>
  </si>
  <si>
    <t>23021302</t>
  </si>
  <si>
    <t>Phạm Trường Long</t>
  </si>
  <si>
    <t>23021304</t>
  </si>
  <si>
    <t>Đỗ Văn Lực</t>
  </si>
  <si>
    <t>23021306</t>
  </si>
  <si>
    <t>Bùi Lê Tuấn Minh</t>
  </si>
  <si>
    <t>23021310</t>
  </si>
  <si>
    <t>Phạm Hải Minh</t>
  </si>
  <si>
    <t>23021312</t>
  </si>
  <si>
    <t>23021314</t>
  </si>
  <si>
    <t>Bùi Huyền My</t>
  </si>
  <si>
    <t>23021316</t>
  </si>
  <si>
    <t>Đào Mạnh Ngọc</t>
  </si>
  <si>
    <t>23021318</t>
  </si>
  <si>
    <t>Trần Thiện Nhân</t>
  </si>
  <si>
    <t>23021320</t>
  </si>
  <si>
    <t>Mẫn Văn Nhật Phi</t>
  </si>
  <si>
    <t>23021322</t>
  </si>
  <si>
    <t>Nguyễn Văn Phú</t>
  </si>
  <si>
    <t>23021324</t>
  </si>
  <si>
    <t>Phạm Huy Phú</t>
  </si>
  <si>
    <t>23021328</t>
  </si>
  <si>
    <t>Nguyễn Ngọc Như Quang</t>
  </si>
  <si>
    <t>23021330</t>
  </si>
  <si>
    <t>Đinh Vũ Quý</t>
  </si>
  <si>
    <t>23021332</t>
  </si>
  <si>
    <t>Đỗ Hoàng Sơn</t>
  </si>
  <si>
    <t>23021334</t>
  </si>
  <si>
    <t>23021336</t>
  </si>
  <si>
    <t>Nguyễn Thái Sơn</t>
  </si>
  <si>
    <t>23021338</t>
  </si>
  <si>
    <t>Nguyễn Đức Tạo</t>
  </si>
  <si>
    <t>23021340</t>
  </si>
  <si>
    <t>Trương Hồng Tân</t>
  </si>
  <si>
    <t>23021342</t>
  </si>
  <si>
    <t>Trần Minh Toàn</t>
  </si>
  <si>
    <t>23021344</t>
  </si>
  <si>
    <t>Lê Anh Tú</t>
  </si>
  <si>
    <t>23021346</t>
  </si>
  <si>
    <t>Nguyễn Phạm Tuân</t>
  </si>
  <si>
    <t>23021348</t>
  </si>
  <si>
    <t>Đinh Quang Tuấn</t>
  </si>
  <si>
    <t>23021350</t>
  </si>
  <si>
    <t>Chu Quang Tùng</t>
  </si>
  <si>
    <t>23021352</t>
  </si>
  <si>
    <t>Lê Hồng Thái</t>
  </si>
  <si>
    <t>23021354</t>
  </si>
  <si>
    <t>Thiều Đoàn Thái</t>
  </si>
  <si>
    <t>23021356</t>
  </si>
  <si>
    <t>Trịnh Xuân Thanh</t>
  </si>
  <si>
    <t>23021358</t>
  </si>
  <si>
    <t>Nguyễn Quang Thạo</t>
  </si>
  <si>
    <t>23021360</t>
  </si>
  <si>
    <t>Lê Ngọc Thọ</t>
  </si>
  <si>
    <t>23021362</t>
  </si>
  <si>
    <t>Nguyễn Trọng Thức</t>
  </si>
  <si>
    <t>23021364</t>
  </si>
  <si>
    <t>Lê Khánh Trình</t>
  </si>
  <si>
    <t>23021366</t>
  </si>
  <si>
    <t>Lại Thế Trung</t>
  </si>
  <si>
    <t>23021368</t>
  </si>
  <si>
    <t>Trần Hùng Trường</t>
  </si>
  <si>
    <t>23021370</t>
  </si>
  <si>
    <t>Phạm Gia Vinh</t>
  </si>
  <si>
    <t>23021372</t>
  </si>
  <si>
    <t>Văn Khắc Vũ</t>
  </si>
  <si>
    <t>23021205</t>
  </si>
  <si>
    <t>Nguyễn Văn An</t>
  </si>
  <si>
    <t>23021207</t>
  </si>
  <si>
    <t>Nghiêm Xuân Anh</t>
  </si>
  <si>
    <t>23021209</t>
  </si>
  <si>
    <t>Nguyễn Đức Việt Anh</t>
  </si>
  <si>
    <t>23021211</t>
  </si>
  <si>
    <t>23021213</t>
  </si>
  <si>
    <t>Phạm Hùng Anh</t>
  </si>
  <si>
    <t>23021215</t>
  </si>
  <si>
    <t>Phùng Nam Anh</t>
  </si>
  <si>
    <t>23021217</t>
  </si>
  <si>
    <t>Trần Tiến Anh</t>
  </si>
  <si>
    <t>23021219</t>
  </si>
  <si>
    <t>Lê Quốc Bảo</t>
  </si>
  <si>
    <t>23021221</t>
  </si>
  <si>
    <t>Nguyễn Quang Bình</t>
  </si>
  <si>
    <t>23021223</t>
  </si>
  <si>
    <t>Nguyễn Tá Cường</t>
  </si>
  <si>
    <t>23021225</t>
  </si>
  <si>
    <t>Phạm Thành Danh</t>
  </si>
  <si>
    <t>23021227</t>
  </si>
  <si>
    <t>Đỗ Văn Dũng</t>
  </si>
  <si>
    <t>23021229</t>
  </si>
  <si>
    <t>23021231</t>
  </si>
  <si>
    <t>Nguyễn Hữu Tuấn Duy</t>
  </si>
  <si>
    <t>23021233</t>
  </si>
  <si>
    <t>Bùi Hải Dương</t>
  </si>
  <si>
    <t>23021235</t>
  </si>
  <si>
    <t>Nguyễn Tiến Dương</t>
  </si>
  <si>
    <t>23021237</t>
  </si>
  <si>
    <t>Trần Tùng Dương</t>
  </si>
  <si>
    <t>23021239</t>
  </si>
  <si>
    <t>Phạm Việt Đan</t>
  </si>
  <si>
    <t>23021241</t>
  </si>
  <si>
    <t>Nguyễn Đức Đạt</t>
  </si>
  <si>
    <t>23021243</t>
  </si>
  <si>
    <t>Nguyễn Vũ Đoàn</t>
  </si>
  <si>
    <t>23021245</t>
  </si>
  <si>
    <t>Ngô Văn Đông</t>
  </si>
  <si>
    <t>23021247</t>
  </si>
  <si>
    <t>Lê Huy Đức</t>
  </si>
  <si>
    <t>23021249</t>
  </si>
  <si>
    <t>Nguyễn Đăng Đức</t>
  </si>
  <si>
    <t>23021251</t>
  </si>
  <si>
    <t>Nguyễn Ngọc Đức</t>
  </si>
  <si>
    <t>23021253</t>
  </si>
  <si>
    <t>Đỗ Đức Hải</t>
  </si>
  <si>
    <t>23021255</t>
  </si>
  <si>
    <t>Lê Văn Hải</t>
  </si>
  <si>
    <t>23021257</t>
  </si>
  <si>
    <t>Trần Nam Hải</t>
  </si>
  <si>
    <t>23021259</t>
  </si>
  <si>
    <t>Nguyễn Trần Ngọc Hân</t>
  </si>
  <si>
    <t>23021261</t>
  </si>
  <si>
    <t>Khổng Minh Hiếu</t>
  </si>
  <si>
    <t>23021263</t>
  </si>
  <si>
    <t>Phạm Minh Hiếu</t>
  </si>
  <si>
    <t>23021265</t>
  </si>
  <si>
    <t>Đặng Huy Hiệu</t>
  </si>
  <si>
    <t>23021267</t>
  </si>
  <si>
    <t>Vũ Ngọc Hoàn</t>
  </si>
  <si>
    <t>23021269</t>
  </si>
  <si>
    <t>23021271</t>
  </si>
  <si>
    <t>Nguyễn Việt Hoàng</t>
  </si>
  <si>
    <t>23021273</t>
  </si>
  <si>
    <t>Vũ Hữu Hoạt</t>
  </si>
  <si>
    <t>23021275</t>
  </si>
  <si>
    <t>Bùi Gia Huy</t>
  </si>
  <si>
    <t>23021277</t>
  </si>
  <si>
    <t>23021279</t>
  </si>
  <si>
    <t>Phan Đăng Huy</t>
  </si>
  <si>
    <t>23021281</t>
  </si>
  <si>
    <t>Bùi Xuân Hưng</t>
  </si>
  <si>
    <t>23021283</t>
  </si>
  <si>
    <t>23021285</t>
  </si>
  <si>
    <t>Tạ Minh Hướng</t>
  </si>
  <si>
    <t>23021287</t>
  </si>
  <si>
    <t>Nghiêm Xuân Kiên</t>
  </si>
  <si>
    <t>23021289</t>
  </si>
  <si>
    <t>Nguyễn Việt Khanh</t>
  </si>
  <si>
    <t>23021291</t>
  </si>
  <si>
    <t>Lê Bá Khánh</t>
  </si>
  <si>
    <t>23021293</t>
  </si>
  <si>
    <t>23021295</t>
  </si>
  <si>
    <t>Phạm Quốc Khánh</t>
  </si>
  <si>
    <t>23021297</t>
  </si>
  <si>
    <t>Trương Quốc Khánh</t>
  </si>
  <si>
    <t>23021299</t>
  </si>
  <si>
    <t>Lê Hải Lâm</t>
  </si>
  <si>
    <t>23021301</t>
  </si>
  <si>
    <t>Nguyễn Thành Long</t>
  </si>
  <si>
    <t>23021303</t>
  </si>
  <si>
    <t>Nguyễn Thành Lộc</t>
  </si>
  <si>
    <t>23021305</t>
  </si>
  <si>
    <t>Đinh Đức Mạnh</t>
  </si>
  <si>
    <t>23021307</t>
  </si>
  <si>
    <t>Đặng Nhật Minh</t>
  </si>
  <si>
    <t>23021311</t>
  </si>
  <si>
    <t>Trần Nhật Minh</t>
  </si>
  <si>
    <t>23021313</t>
  </si>
  <si>
    <t>Vũ Thế Minh</t>
  </si>
  <si>
    <t>23021315</t>
  </si>
  <si>
    <t>Trịnh Quang Năng</t>
  </si>
  <si>
    <t>23021317</t>
  </si>
  <si>
    <t>Nguyễn Cao Nguyên</t>
  </si>
  <si>
    <t>23021319</t>
  </si>
  <si>
    <t>Trần Thị Hồng Nhung</t>
  </si>
  <si>
    <t>23021321</t>
  </si>
  <si>
    <t>Nguyễn Thế Phong</t>
  </si>
  <si>
    <t>23021323</t>
  </si>
  <si>
    <t>Nguyễn Viết Phú</t>
  </si>
  <si>
    <t>23021325</t>
  </si>
  <si>
    <t>Võ Đỗ Khánh Phú</t>
  </si>
  <si>
    <t>23021327</t>
  </si>
  <si>
    <t>Trần Duy Phúc</t>
  </si>
  <si>
    <t>23021329</t>
  </si>
  <si>
    <t>Hoàng Anh Quân</t>
  </si>
  <si>
    <t>23021331</t>
  </si>
  <si>
    <t>Công Nghĩa Nam Sơn</t>
  </si>
  <si>
    <t>23021333</t>
  </si>
  <si>
    <t>Đỗ Hồng Sơn</t>
  </si>
  <si>
    <t>23021335</t>
  </si>
  <si>
    <t>Nguyễn Tuấn Sơn</t>
  </si>
  <si>
    <t>23021337</t>
  </si>
  <si>
    <t>Ngô Đức Tài</t>
  </si>
  <si>
    <t>23021339</t>
  </si>
  <si>
    <t>Nguyễn Xuân Tân</t>
  </si>
  <si>
    <t>23021341</t>
  </si>
  <si>
    <t>Trịnh Khắc Trung Tín</t>
  </si>
  <si>
    <t>23021345</t>
  </si>
  <si>
    <t>Nguyễn Mậu Tú</t>
  </si>
  <si>
    <t>23021347</t>
  </si>
  <si>
    <t>Phạm Văn Tuân</t>
  </si>
  <si>
    <t>23021349</t>
  </si>
  <si>
    <t>Nguyễn Lương Tuấn</t>
  </si>
  <si>
    <t>23021351</t>
  </si>
  <si>
    <t>Nguyễn Hoàng Tuyển</t>
  </si>
  <si>
    <t>23021353</t>
  </si>
  <si>
    <t>Nguyễn Văn Thái</t>
  </si>
  <si>
    <t>23021355</t>
  </si>
  <si>
    <t>Nguyễn Hải Thanh</t>
  </si>
  <si>
    <t>23021357</t>
  </si>
  <si>
    <t>Phạm Công Thành</t>
  </si>
  <si>
    <t>23021359</t>
  </si>
  <si>
    <t>Nguyễn Văn Thắng</t>
  </si>
  <si>
    <t>23021361</t>
  </si>
  <si>
    <t>Trần Viết Anh Thư</t>
  </si>
  <si>
    <t>23021363</t>
  </si>
  <si>
    <t>Phạm Thanh Triều</t>
  </si>
  <si>
    <t>23021365</t>
  </si>
  <si>
    <t>Bùi Đức Trung</t>
  </si>
  <si>
    <t>23021367</t>
  </si>
  <si>
    <t>Nguyễn Đình Trung</t>
  </si>
  <si>
    <t>23021369</t>
  </si>
  <si>
    <t>Đỗ Anh Việt</t>
  </si>
  <si>
    <t>23021371</t>
  </si>
  <si>
    <t>Hoàng Minh Vũ</t>
  </si>
  <si>
    <t>24021062</t>
  </si>
  <si>
    <t>Nguyễn Phú An</t>
  </si>
  <si>
    <t>24021066</t>
  </si>
  <si>
    <t>Phạm Tuấn Anh</t>
  </si>
  <si>
    <t>24021070</t>
  </si>
  <si>
    <t>24021074</t>
  </si>
  <si>
    <t>Đỗ Tiến Bình</t>
  </si>
  <si>
    <t>24021078</t>
  </si>
  <si>
    <t>Nguyễn Việt Cường</t>
  </si>
  <si>
    <t>24021082</t>
  </si>
  <si>
    <t>Đào Tiến Đạt</t>
  </si>
  <si>
    <t>24021086</t>
  </si>
  <si>
    <t>Nguyễn Đình Đông</t>
  </si>
  <si>
    <t>24021090</t>
  </si>
  <si>
    <t>Nguyễn Hữu Đức</t>
  </si>
  <si>
    <t>24021098</t>
  </si>
  <si>
    <t>Ninh Ánh Dương</t>
  </si>
  <si>
    <t>24021102</t>
  </si>
  <si>
    <t>Tạ Đình Duy</t>
  </si>
  <si>
    <t>24021106</t>
  </si>
  <si>
    <t>Vũ Bá Hải</t>
  </si>
  <si>
    <t>24021110</t>
  </si>
  <si>
    <t>Hoàng Hiếu</t>
  </si>
  <si>
    <t>24021114</t>
  </si>
  <si>
    <t>Đào Mạnh Quốc Hoàng</t>
  </si>
  <si>
    <t>24021118</t>
  </si>
  <si>
    <t>Đỗ Bá Hưng</t>
  </si>
  <si>
    <t>24021122</t>
  </si>
  <si>
    <t>24021126</t>
  </si>
  <si>
    <t>Trần Trung Khải</t>
  </si>
  <si>
    <t>24021130</t>
  </si>
  <si>
    <t>Nguyễn Gia Khánh</t>
  </si>
  <si>
    <t>24021134</t>
  </si>
  <si>
    <t>Trần Thái Khoa</t>
  </si>
  <si>
    <t>24021138</t>
  </si>
  <si>
    <t>Nguyễn Đức Kiên</t>
  </si>
  <si>
    <t>24021142</t>
  </si>
  <si>
    <t>Nguyễn Thiếu Kỳ</t>
  </si>
  <si>
    <t>24021146</t>
  </si>
  <si>
    <t>Nguyễn Cao Hoàng Lân</t>
  </si>
  <si>
    <t>24021150</t>
  </si>
  <si>
    <t>Lý Minh Lượng</t>
  </si>
  <si>
    <t>24021154</t>
  </si>
  <si>
    <t>Bùi Hoàng Minh</t>
  </si>
  <si>
    <t>24021158</t>
  </si>
  <si>
    <t>24021162</t>
  </si>
  <si>
    <t>Phạm Bình Minh</t>
  </si>
  <si>
    <t>24021166</t>
  </si>
  <si>
    <t>Tống Hoàng Nam</t>
  </si>
  <si>
    <t>24021170</t>
  </si>
  <si>
    <t>Phan Minh Ngọc</t>
  </si>
  <si>
    <t>24021174</t>
  </si>
  <si>
    <t>Nguyễn Văn Nhị</t>
  </si>
  <si>
    <t>24021178</t>
  </si>
  <si>
    <t>Nguyễn Xuân Phong</t>
  </si>
  <si>
    <t>24021182</t>
  </si>
  <si>
    <t>Lê Hoàng Phương</t>
  </si>
  <si>
    <t>24021186</t>
  </si>
  <si>
    <t>Lê Nhật Quang</t>
  </si>
  <si>
    <t>24021190</t>
  </si>
  <si>
    <t>Nguyễn Đình Quý</t>
  </si>
  <si>
    <t>24021194</t>
  </si>
  <si>
    <t>Bùi Hoàng Sơn</t>
  </si>
  <si>
    <t>24021198</t>
  </si>
  <si>
    <t>Nguyễn Hồng Thái</t>
  </si>
  <si>
    <t>24021202</t>
  </si>
  <si>
    <t>Nguyễn Hữu Tiến</t>
  </si>
  <si>
    <t>24021206</t>
  </si>
  <si>
    <t>Trần Đức Trọng</t>
  </si>
  <si>
    <t>24021214</t>
  </si>
  <si>
    <t>24021218</t>
  </si>
  <si>
    <t>Tạ Tuấn Tùng</t>
  </si>
  <si>
    <t>24021222</t>
  </si>
  <si>
    <t>Nguyễn Tiến Vũ</t>
  </si>
  <si>
    <t>24021226</t>
  </si>
  <si>
    <t>Nguyễn Bá Vương</t>
  </si>
  <si>
    <t>24021200</t>
  </si>
  <si>
    <t>Nguyễn Đức Thảo</t>
  </si>
  <si>
    <t>24022075</t>
  </si>
  <si>
    <t>Bùi Lộc Thái Anh</t>
  </si>
  <si>
    <t>24022079</t>
  </si>
  <si>
    <t>Nguyễn Trọng Anh</t>
  </si>
  <si>
    <t>24022083</t>
  </si>
  <si>
    <t>24022087</t>
  </si>
  <si>
    <t>Hà Ngọc Bảo</t>
  </si>
  <si>
    <t>24022091</t>
  </si>
  <si>
    <t>Dương Văn Hải Đăng</t>
  </si>
  <si>
    <t>24022095</t>
  </si>
  <si>
    <t>Trần Đình Đạt</t>
  </si>
  <si>
    <t>24022099</t>
  </si>
  <si>
    <t>Lê Anh Đức</t>
  </si>
  <si>
    <t>24022103</t>
  </si>
  <si>
    <t>Lê Trọng Tuấn Dũng</t>
  </si>
  <si>
    <t>24022107</t>
  </si>
  <si>
    <t>Trần Việt Dũng</t>
  </si>
  <si>
    <t>24022111</t>
  </si>
  <si>
    <t>Lê Vũ Duy</t>
  </si>
  <si>
    <t>24022115</t>
  </si>
  <si>
    <t>Bùi Minh Hải</t>
  </si>
  <si>
    <t>24022119</t>
  </si>
  <si>
    <t>Nguyễn Hoàng Hiệp</t>
  </si>
  <si>
    <t>24022123</t>
  </si>
  <si>
    <t>24022127</t>
  </si>
  <si>
    <t>Nguyễn Hoàng</t>
  </si>
  <si>
    <t>24022131</t>
  </si>
  <si>
    <t>Nguyễn Nhật Hoàng</t>
  </si>
  <si>
    <t>24022135</t>
  </si>
  <si>
    <t>Đỗ Văn Hùng</t>
  </si>
  <si>
    <t>24022139</t>
  </si>
  <si>
    <t>Trần Gia Hưng</t>
  </si>
  <si>
    <t>24022143</t>
  </si>
  <si>
    <t>24022147</t>
  </si>
  <si>
    <t>Vũ Duy Huỳnh</t>
  </si>
  <si>
    <t>24022151</t>
  </si>
  <si>
    <t>Trần Duy Khánh</t>
  </si>
  <si>
    <t>24022155</t>
  </si>
  <si>
    <t>Nguyễn Hữu Kiên</t>
  </si>
  <si>
    <t>24022159</t>
  </si>
  <si>
    <t>Nguyễn Hoàng Lân</t>
  </si>
  <si>
    <t>24022163</t>
  </si>
  <si>
    <t>Nguyễn Thị Ngọc Mai</t>
  </si>
  <si>
    <t>24022167</t>
  </si>
  <si>
    <t>24022171</t>
  </si>
  <si>
    <t>Bùi Văn Nam</t>
  </si>
  <si>
    <t>24022175</t>
  </si>
  <si>
    <t>Nguyễn Hữu Nam</t>
  </si>
  <si>
    <t>24022179</t>
  </si>
  <si>
    <t>Phan Trường Nam</t>
  </si>
  <si>
    <t>24022183</t>
  </si>
  <si>
    <t>Vũ Viết Nghĩa</t>
  </si>
  <si>
    <t>24022187</t>
  </si>
  <si>
    <t>Trần Kim Trung Nguyên</t>
  </si>
  <si>
    <t>24022191</t>
  </si>
  <si>
    <t>Lê Duy Phúc</t>
  </si>
  <si>
    <t>24022199</t>
  </si>
  <si>
    <t>Vũ Ngọc Quang</t>
  </si>
  <si>
    <t>24022203</t>
  </si>
  <si>
    <t>Nguyễn Phạm Ngọc Thái</t>
  </si>
  <si>
    <t>24022207</t>
  </si>
  <si>
    <t>Nguyễn Viết Thành</t>
  </si>
  <si>
    <t>24022211</t>
  </si>
  <si>
    <t>Phạm Thị Minh Thuận</t>
  </si>
  <si>
    <t>24022215</t>
  </si>
  <si>
    <t>Bùi Công Tiến</t>
  </si>
  <si>
    <t>24022223</t>
  </si>
  <si>
    <t>Nguyễn Ngọc Trường</t>
  </si>
  <si>
    <t>24022227</t>
  </si>
  <si>
    <t>Trần Quốc Anh Tú</t>
  </si>
  <si>
    <t>24022231</t>
  </si>
  <si>
    <t>Nguyễn Khắc Tùng</t>
  </si>
  <si>
    <t>24022235</t>
  </si>
  <si>
    <t>Bùi Quốc Việt</t>
  </si>
  <si>
    <t>24022239</t>
  </si>
  <si>
    <t>24022243</t>
  </si>
  <si>
    <t>24023101</t>
  </si>
  <si>
    <t>Nguyễn Đức Anh Tuấn</t>
  </si>
  <si>
    <t>24023102</t>
  </si>
  <si>
    <t>Trần Vũ Nhật</t>
  </si>
  <si>
    <t>Ấn định danh sách có 44 sinh viên./.</t>
  </si>
  <si>
    <t>24022076</t>
  </si>
  <si>
    <t>Lê Gia Anh</t>
  </si>
  <si>
    <t>24022080</t>
  </si>
  <si>
    <t>Nguyễn Xuân Anh</t>
  </si>
  <si>
    <t>24022084</t>
  </si>
  <si>
    <t>Vũ Duy Bắc</t>
  </si>
  <si>
    <t>24022088</t>
  </si>
  <si>
    <t>Trần Quốc Bảo</t>
  </si>
  <si>
    <t>24022092</t>
  </si>
  <si>
    <t>Lê Hải Đăng</t>
  </si>
  <si>
    <t>24022096</t>
  </si>
  <si>
    <t>Nguyễn Văn Đồi</t>
  </si>
  <si>
    <t>24022100</t>
  </si>
  <si>
    <t>24022104</t>
  </si>
  <si>
    <t>Ngô Kim Nhật Dũng</t>
  </si>
  <si>
    <t>24022108</t>
  </si>
  <si>
    <t>Lê Minh Dương</t>
  </si>
  <si>
    <t>24022112</t>
  </si>
  <si>
    <t>Lê Văn Giang</t>
  </si>
  <si>
    <t>24022116</t>
  </si>
  <si>
    <t>24022120</t>
  </si>
  <si>
    <t>Phan Bá Duy Hiệp</t>
  </si>
  <si>
    <t>24022124</t>
  </si>
  <si>
    <t>24022128</t>
  </si>
  <si>
    <t>Nguyễn Lưu Phong Hoàng</t>
  </si>
  <si>
    <t>24022132</t>
  </si>
  <si>
    <t>Nguyễn Trắc Minh Hoàng</t>
  </si>
  <si>
    <t>24022136</t>
  </si>
  <si>
    <t>Hoàng Phi Hùng</t>
  </si>
  <si>
    <t>24022140</t>
  </si>
  <si>
    <t>Vũ Lưu Hương</t>
  </si>
  <si>
    <t>24022144</t>
  </si>
  <si>
    <t>24022148</t>
  </si>
  <si>
    <t>Lê Đăng Khải</t>
  </si>
  <si>
    <t>24022156</t>
  </si>
  <si>
    <t>Vũ Ngọc Kiên</t>
  </si>
  <si>
    <t>24022160</t>
  </si>
  <si>
    <t>Phạm Tiến Lộc</t>
  </si>
  <si>
    <t>24022164</t>
  </si>
  <si>
    <t>Phạm Thế Mạnh</t>
  </si>
  <si>
    <t>24022168</t>
  </si>
  <si>
    <t>Nguyễn Gia Minh</t>
  </si>
  <si>
    <t>24022172</t>
  </si>
  <si>
    <t>Đặng Tuấn Nam</t>
  </si>
  <si>
    <t>24022176</t>
  </si>
  <si>
    <t>Nguyễn Trần Thành Nam</t>
  </si>
  <si>
    <t>24022180</t>
  </si>
  <si>
    <t>Vũ Thái Nam</t>
  </si>
  <si>
    <t>24022184</t>
  </si>
  <si>
    <t>Hoàng Khôi Ngôi</t>
  </si>
  <si>
    <t>24022188</t>
  </si>
  <si>
    <t>Đinh Hữu Ninh</t>
  </si>
  <si>
    <t>24022192</t>
  </si>
  <si>
    <t>24022196</t>
  </si>
  <si>
    <t>Phí Anh Quân</t>
  </si>
  <si>
    <t>24022200</t>
  </si>
  <si>
    <t>Nguyễn Tự Quyết</t>
  </si>
  <si>
    <t>24022204</t>
  </si>
  <si>
    <t>Lưu Quang Thắng</t>
  </si>
  <si>
    <t>24022208</t>
  </si>
  <si>
    <t>Kim Hà Thu</t>
  </si>
  <si>
    <t>24022212</t>
  </si>
  <si>
    <t>24022216</t>
  </si>
  <si>
    <t>Đặng Mạnh Toàn</t>
  </si>
  <si>
    <t>24022220</t>
  </si>
  <si>
    <t>Trương Hải Triều</t>
  </si>
  <si>
    <t>24022224</t>
  </si>
  <si>
    <t>Nguyễn Công Tú</t>
  </si>
  <si>
    <t>24022228</t>
  </si>
  <si>
    <t>24022232</t>
  </si>
  <si>
    <t>Nguyễn Thanh Tùng</t>
  </si>
  <si>
    <t>24022236</t>
  </si>
  <si>
    <t>Chu Thiên Việt</t>
  </si>
  <si>
    <t>24022240</t>
  </si>
  <si>
    <t>Vũ Công Việt</t>
  </si>
  <si>
    <t>24022244</t>
  </si>
  <si>
    <t>Trần Như Vũ</t>
  </si>
  <si>
    <t>Ấn định danh sách có 42 sinh viên./.</t>
  </si>
  <si>
    <t>24022077</t>
  </si>
  <si>
    <t>Nguyễn Đức Hoàng Anh</t>
  </si>
  <si>
    <t>24022081</t>
  </si>
  <si>
    <t>Phạm Nguyễn Quang Anh</t>
  </si>
  <si>
    <t>24022085</t>
  </si>
  <si>
    <t>Ngô Xuân Bách</t>
  </si>
  <si>
    <t>24022089</t>
  </si>
  <si>
    <t>Nguyễn Văn Bình</t>
  </si>
  <si>
    <t>24022093</t>
  </si>
  <si>
    <t>Hoàng Quốc Đạt</t>
  </si>
  <si>
    <t>24022097</t>
  </si>
  <si>
    <t>Đỗ Anh Đức</t>
  </si>
  <si>
    <t>24022101</t>
  </si>
  <si>
    <t>Trần Lê An Đức</t>
  </si>
  <si>
    <t>24022105</t>
  </si>
  <si>
    <t>Nguyễn Quang Dũng</t>
  </si>
  <si>
    <t>24022109</t>
  </si>
  <si>
    <t>Mai Thế Dương</t>
  </si>
  <si>
    <t>24022113</t>
  </si>
  <si>
    <t>Nguyễn Văn Giang</t>
  </si>
  <si>
    <t>24022117</t>
  </si>
  <si>
    <t>Đỗ Mạnh Hiển</t>
  </si>
  <si>
    <t>24022121</t>
  </si>
  <si>
    <t>Đặng Đình Hiếu</t>
  </si>
  <si>
    <t>24022125</t>
  </si>
  <si>
    <t>Vũ Mạnh Hòa</t>
  </si>
  <si>
    <t>24022129</t>
  </si>
  <si>
    <t>Nguyễn Mậu Hoàng</t>
  </si>
  <si>
    <t>24022133</t>
  </si>
  <si>
    <t>Võ Lê Hoàng</t>
  </si>
  <si>
    <t>24022137</t>
  </si>
  <si>
    <t>Nguyễn Tuấn Hùng</t>
  </si>
  <si>
    <t>24022141</t>
  </si>
  <si>
    <t>Đỗ Quang Huy</t>
  </si>
  <si>
    <t>24022145</t>
  </si>
  <si>
    <t>Phí Trung Huy</t>
  </si>
  <si>
    <t>24022149</t>
  </si>
  <si>
    <t>Doãn Nam Khánh</t>
  </si>
  <si>
    <t>24022153</t>
  </si>
  <si>
    <t>Nguyễn Danh Khoa</t>
  </si>
  <si>
    <t>24022157</t>
  </si>
  <si>
    <t>Nguyễn Thế Lâm</t>
  </si>
  <si>
    <t>24022161</t>
  </si>
  <si>
    <t>Trần Viết Lộc</t>
  </si>
  <si>
    <t>24022165</t>
  </si>
  <si>
    <t>Bùi Quang Minh</t>
  </si>
  <si>
    <t>24022169</t>
  </si>
  <si>
    <t>Trần Thái Anh Minh</t>
  </si>
  <si>
    <t>24022173</t>
  </si>
  <si>
    <t>Lê Hải Nam</t>
  </si>
  <si>
    <t>24022177</t>
  </si>
  <si>
    <t>24022181</t>
  </si>
  <si>
    <t>Phạm Thị Quỳnh Nga</t>
  </si>
  <si>
    <t>24022185</t>
  </si>
  <si>
    <t>Đặng Đình Tiến Nguyên</t>
  </si>
  <si>
    <t>24022189</t>
  </si>
  <si>
    <t>Trần Đức Phong</t>
  </si>
  <si>
    <t>24022193</t>
  </si>
  <si>
    <t>Lãnh Hữu Phước</t>
  </si>
  <si>
    <t>24022197</t>
  </si>
  <si>
    <t>Lê Đăng Quang</t>
  </si>
  <si>
    <t>24022201</t>
  </si>
  <si>
    <t>Lô Thị Diệu Son</t>
  </si>
  <si>
    <t>24022205</t>
  </si>
  <si>
    <t>24022209</t>
  </si>
  <si>
    <t>Hoàng Đình Thuân</t>
  </si>
  <si>
    <t>24022213</t>
  </si>
  <si>
    <t>Mai Xuân Thủy</t>
  </si>
  <si>
    <t>24022217</t>
  </si>
  <si>
    <t>Nguyễn Đức Toàn</t>
  </si>
  <si>
    <t>24022221</t>
  </si>
  <si>
    <t>24022225</t>
  </si>
  <si>
    <t>Nguyễn Văn Tú</t>
  </si>
  <si>
    <t>24022229</t>
  </si>
  <si>
    <t>Võ Anh Tuấn</t>
  </si>
  <si>
    <t>24022233</t>
  </si>
  <si>
    <t>Phùng Sơn Tùng</t>
  </si>
  <si>
    <t>24022237</t>
  </si>
  <si>
    <t>Hoàng Quốc Việt</t>
  </si>
  <si>
    <t>24022241</t>
  </si>
  <si>
    <t>Nguyễn Hồng Vinh</t>
  </si>
  <si>
    <t>Phùng Thế Anh</t>
  </si>
  <si>
    <t>Nguyễn Lương Bằng</t>
  </si>
  <si>
    <t>Vũ Văn Chinh</t>
  </si>
  <si>
    <t>Nguyễn Đình Tiến Đạt</t>
  </si>
  <si>
    <t>Dương Minh Đức</t>
  </si>
  <si>
    <t>Thái Quốc Dũng</t>
  </si>
  <si>
    <t>Đỗ Đình Khánh Duy</t>
  </si>
  <si>
    <t>Hà Huy Giáp</t>
  </si>
  <si>
    <t>Nguyễn Đức Hiệp</t>
  </si>
  <si>
    <t>Nguyễn Đức Hoàng</t>
  </si>
  <si>
    <t>Nguyễn Minh Hoàng</t>
  </si>
  <si>
    <t>Đào Mạnh Hùng</t>
  </si>
  <si>
    <t>Nguyễn Đức Hưng</t>
  </si>
  <si>
    <t>Đoàn Quang Huy</t>
  </si>
  <si>
    <t>Vũ Đức Huy</t>
  </si>
  <si>
    <t>Vũ Bảo Khuê</t>
  </si>
  <si>
    <t>Phạm Tiến Lâm</t>
  </si>
  <si>
    <t>Vũ Đình Long</t>
  </si>
  <si>
    <t>Lê Vương Bình Minh</t>
  </si>
  <si>
    <t>Vũ Hải Minh</t>
  </si>
  <si>
    <t>Lê Xuân Nam</t>
  </si>
  <si>
    <t>Phạm Nguyễn Hải Nam</t>
  </si>
  <si>
    <t>Vũ Tá Duy Nghĩa</t>
  </si>
  <si>
    <t>Phạm Hoàng Nguyên</t>
  </si>
  <si>
    <t>Nguyễn Bá Phú</t>
  </si>
  <si>
    <t>Phan Văn Quang</t>
  </si>
  <si>
    <t>Nguyễn Thế Duy Tân</t>
  </si>
  <si>
    <t>Vũ Xuân Thắng</t>
  </si>
  <si>
    <t>Nguyễn Đức Thuận</t>
  </si>
  <si>
    <t>Trần Trọng Thủy</t>
  </si>
  <si>
    <t>Nguyễn Kiều Trang</t>
  </si>
  <si>
    <t>Ngô Thế Trường</t>
  </si>
  <si>
    <t>Phạm Đức Tú</t>
  </si>
  <si>
    <t>Đỗ Duy Tùng</t>
  </si>
  <si>
    <t>Trần Thanh Tùng</t>
  </si>
  <si>
    <t>Nghiêm Quốc Việt</t>
  </si>
  <si>
    <t>Hoàng Trung Sơn</t>
  </si>
  <si>
    <t>Nguyễn Thanh An</t>
  </si>
  <si>
    <t>Lê Khắc Anh</t>
  </si>
  <si>
    <t>Nguyễn Khắc Phan Anh</t>
  </si>
  <si>
    <t>Nguyễn Xuân Bách</t>
  </si>
  <si>
    <t>Trần Văn Chuyên</t>
  </si>
  <si>
    <t>Nguyễn Hải Đăng</t>
  </si>
  <si>
    <t>Mai Thành Đạt</t>
  </si>
  <si>
    <t>Nguyễn Đình Đạt</t>
  </si>
  <si>
    <t>Phùng Đình Đạt</t>
  </si>
  <si>
    <t>Nguyễn Anh Đức</t>
  </si>
  <si>
    <t>Trịnh Phúc Đức</t>
  </si>
  <si>
    <t>Trần Mạnh Dũng</t>
  </si>
  <si>
    <t>Lê Hán Đức Duy</t>
  </si>
  <si>
    <t>Trần Bảo Duy</t>
  </si>
  <si>
    <t>Doãn Minh Hải</t>
  </si>
  <si>
    <t>Triệu Quang Hiệp</t>
  </si>
  <si>
    <t>Nguyễn Phi Hùng</t>
  </si>
  <si>
    <t>Nguyễn Tiến Huy</t>
  </si>
  <si>
    <t>Hà Gia Khánh</t>
  </si>
  <si>
    <t>Phạm Ngọc Khôi</t>
  </si>
  <si>
    <t>Nguyễn Xuân Lộc</t>
  </si>
  <si>
    <t>Nguyễn Bá Lực</t>
  </si>
  <si>
    <t>Trần Minh Mười</t>
  </si>
  <si>
    <t>Phạm Văn Nam</t>
  </si>
  <si>
    <t>Vũ Đức Nhuận</t>
  </si>
  <si>
    <t>Nguyễn Khánh Phong</t>
  </si>
  <si>
    <t>Lê Thanh Sơn</t>
  </si>
  <si>
    <t>Vũ Dương Sơn</t>
  </si>
  <si>
    <t>Bùi Duy Thái</t>
  </si>
  <si>
    <t>Nguyễn Minh Thành</t>
  </si>
  <si>
    <t>Nguyễn Văn Thiện</t>
  </si>
  <si>
    <t>Nguyễn Hữu Văn</t>
  </si>
  <si>
    <t>Nguyễn Hữu Vinh</t>
  </si>
  <si>
    <t>24020835</t>
  </si>
  <si>
    <t>Nguyễn Tiến Anh</t>
  </si>
  <si>
    <t>24020837</t>
  </si>
  <si>
    <t>Vũ Thế Anh</t>
  </si>
  <si>
    <t>24020839</t>
  </si>
  <si>
    <t>Nguyễn Quốc Bảo</t>
  </si>
  <si>
    <t>24020841</t>
  </si>
  <si>
    <t>Phạm Mạnh Cường</t>
  </si>
  <si>
    <t>24020843</t>
  </si>
  <si>
    <t>24020845</t>
  </si>
  <si>
    <t>Nguyễn Danh Đạt</t>
  </si>
  <si>
    <t>24020847</t>
  </si>
  <si>
    <t>Nguyễn Tiến Đạt</t>
  </si>
  <si>
    <t>24020849</t>
  </si>
  <si>
    <t>24020851</t>
  </si>
  <si>
    <t>Phùng Lê Anh Đức</t>
  </si>
  <si>
    <t>24020853</t>
  </si>
  <si>
    <t>Trương Việt Đức</t>
  </si>
  <si>
    <t>24020855</t>
  </si>
  <si>
    <t>Trần Ngọc Dương</t>
  </si>
  <si>
    <t>24020857</t>
  </si>
  <si>
    <t>24020859</t>
  </si>
  <si>
    <t>Bùi Văn Hải</t>
  </si>
  <si>
    <t>24020861</t>
  </si>
  <si>
    <t>Nguyễn Đức Hải</t>
  </si>
  <si>
    <t>24020863</t>
  </si>
  <si>
    <t>24020865</t>
  </si>
  <si>
    <t>24020867</t>
  </si>
  <si>
    <t>Trịnh Minh Hoàng</t>
  </si>
  <si>
    <t>24020869</t>
  </si>
  <si>
    <t>Lê Tuấn Hùng</t>
  </si>
  <si>
    <t>24020871</t>
  </si>
  <si>
    <t>Đặng Văn Huy</t>
  </si>
  <si>
    <t>24020873</t>
  </si>
  <si>
    <t>24020875</t>
  </si>
  <si>
    <t>Lê Trọng Khôi</t>
  </si>
  <si>
    <t>24020877</t>
  </si>
  <si>
    <t>24020879</t>
  </si>
  <si>
    <t>Trần Duy Long</t>
  </si>
  <si>
    <t>24020881</t>
  </si>
  <si>
    <t>24020883</t>
  </si>
  <si>
    <t>Vũ Công Minh</t>
  </si>
  <si>
    <t>24020887</t>
  </si>
  <si>
    <t>Phan Anh Nhật</t>
  </si>
  <si>
    <t>24020889</t>
  </si>
  <si>
    <t>Đinh Đức Phát</t>
  </si>
  <si>
    <t>24020891</t>
  </si>
  <si>
    <t>Nguyễn Hữu Quân</t>
  </si>
  <si>
    <t>24020893</t>
  </si>
  <si>
    <t>Nguyễn Văn Quyết</t>
  </si>
  <si>
    <t>24020895</t>
  </si>
  <si>
    <t>Nguyễn Vân Sơn</t>
  </si>
  <si>
    <t>24020897</t>
  </si>
  <si>
    <t>Lê Bá Tân</t>
  </si>
  <si>
    <t>24020899</t>
  </si>
  <si>
    <t>24020901</t>
  </si>
  <si>
    <t>Trịnh Tư Thành</t>
  </si>
  <si>
    <t>24020903</t>
  </si>
  <si>
    <t>Vũ Đình Tùng</t>
  </si>
  <si>
    <t>24020905</t>
  </si>
  <si>
    <t>Vũ Quốc Việt</t>
  </si>
  <si>
    <t>24020907</t>
  </si>
  <si>
    <t>Nguyễn Quang Vinh</t>
  </si>
  <si>
    <t>Bùi Phú An</t>
  </si>
  <si>
    <t>Nguyễn Duy Anh</t>
  </si>
  <si>
    <t>Nguyễn Huy Công</t>
  </si>
  <si>
    <t>Phạm Thế Cường</t>
  </si>
  <si>
    <t>Nguyễn Gia Đạt</t>
  </si>
  <si>
    <t>Bùi Gia Du</t>
  </si>
  <si>
    <t>Nguyễn Nhân Đức</t>
  </si>
  <si>
    <t>Bùi Quang Dũng</t>
  </si>
  <si>
    <t>Hà Văn Duy</t>
  </si>
  <si>
    <t>Nguyễn Khắc Giáp</t>
  </si>
  <si>
    <t>Trần Trọng Hiệp</t>
  </si>
  <si>
    <t>Lê Công Hiếu</t>
  </si>
  <si>
    <t>Phạm Minh Hoàng</t>
  </si>
  <si>
    <t>Lưu Ngọc Hưng</t>
  </si>
  <si>
    <t>Nguyễn Anh Quang Huy</t>
  </si>
  <si>
    <t>Hoàng Đăng Khang</t>
  </si>
  <si>
    <t>Phạm Gia Khánh</t>
  </si>
  <si>
    <t>Bùi Trung Kiên</t>
  </si>
  <si>
    <t>Kiều Thế Lâm</t>
  </si>
  <si>
    <t>Bùi Hoàng Đức Long</t>
  </si>
  <si>
    <t>Bùi Đức Mạnh</t>
  </si>
  <si>
    <t>Đặng Nguyễn Duy Minh</t>
  </si>
  <si>
    <t>Ngô Thành Minh</t>
  </si>
  <si>
    <t>Phạm Duy Minh</t>
  </si>
  <si>
    <t>Nguyễn Văn Nghĩa</t>
  </si>
  <si>
    <t>Bùi An Nguyên</t>
  </si>
  <si>
    <t>Lê Thiện Phát</t>
  </si>
  <si>
    <t>Vũ Phong</t>
  </si>
  <si>
    <t>Trương Đức Quý</t>
  </si>
  <si>
    <t>Bùi Thái Sơn</t>
  </si>
  <si>
    <t>Lê Xuân Thành</t>
  </si>
  <si>
    <t>Nguyễn Ngọc Trân</t>
  </si>
  <si>
    <t>Trần Văn Trọng</t>
  </si>
  <si>
    <t>Bùi Xuân Trường</t>
  </si>
  <si>
    <t>Hà Sơn Tùng</t>
  </si>
  <si>
    <t>Hạ Quốc Việt</t>
  </si>
  <si>
    <t>Trần Quang Vũ</t>
  </si>
  <si>
    <t>Phạm Trọng Vương</t>
  </si>
  <si>
    <t>21021284</t>
  </si>
  <si>
    <t>21021286</t>
  </si>
  <si>
    <t>Đặng Xuân Đăng</t>
  </si>
  <si>
    <t>21021288</t>
  </si>
  <si>
    <t>Bùi Minh Đức</t>
  </si>
  <si>
    <t>21021292</t>
  </si>
  <si>
    <t>21021294</t>
  </si>
  <si>
    <t>Nguyễn Phi Đức</t>
  </si>
  <si>
    <t>21021296</t>
  </si>
  <si>
    <t>Phạm Tuấn Đức</t>
  </si>
  <si>
    <t>21021298</t>
  </si>
  <si>
    <t>Nguyễn Ngọc Hải</t>
  </si>
  <si>
    <t>21021300</t>
  </si>
  <si>
    <t>21021306</t>
  </si>
  <si>
    <t>Phạm Đức Hiếu</t>
  </si>
  <si>
    <t>21021308</t>
  </si>
  <si>
    <t>21021310</t>
  </si>
  <si>
    <t>Vũ Huy Hoàng</t>
  </si>
  <si>
    <t>21021312</t>
  </si>
  <si>
    <t>21021314</t>
  </si>
  <si>
    <t>21021316</t>
  </si>
  <si>
    <t>21021318</t>
  </si>
  <si>
    <t>21021320</t>
  </si>
  <si>
    <t>Đỗ Khánh Hưng</t>
  </si>
  <si>
    <t>21021322</t>
  </si>
  <si>
    <t>Trần Duy Hưng</t>
  </si>
  <si>
    <t>21021324</t>
  </si>
  <si>
    <t>Vũ Quang Hưng</t>
  </si>
  <si>
    <t>21021326</t>
  </si>
  <si>
    <t>Phùng Mạnh Khang</t>
  </si>
  <si>
    <t>21021328</t>
  </si>
  <si>
    <t>Lê Quý Minh Khoa</t>
  </si>
  <si>
    <t>21021330</t>
  </si>
  <si>
    <t>Phan Trung Kiên</t>
  </si>
  <si>
    <t>21021332</t>
  </si>
  <si>
    <t>Đặng Minh Lân</t>
  </si>
  <si>
    <t>21021334</t>
  </si>
  <si>
    <t>Đỗ Thị Loan</t>
  </si>
  <si>
    <t>21021336</t>
  </si>
  <si>
    <t>Nguyễn Đức Long</t>
  </si>
  <si>
    <t>21021338</t>
  </si>
  <si>
    <t>Vũ Hải Long</t>
  </si>
  <si>
    <t>21021340</t>
  </si>
  <si>
    <t>Lê Vũ Đức Mạnh</t>
  </si>
  <si>
    <t>21021344</t>
  </si>
  <si>
    <t>Bùi Phương Nam</t>
  </si>
  <si>
    <t>21021346</t>
  </si>
  <si>
    <t>Nguyễn Đình Nam</t>
  </si>
  <si>
    <t>Lê Quý Như Ngọc</t>
  </si>
  <si>
    <t>Nguyễn Kiều Phong</t>
  </si>
  <si>
    <t>Nguyễn Đức Duy Phương</t>
  </si>
  <si>
    <t>Hoàng Việt Quang</t>
  </si>
  <si>
    <t>Dương Danh Quân</t>
  </si>
  <si>
    <t>Nguyễn Trọng Minh Quân</t>
  </si>
  <si>
    <t>Bùi Công Sơn</t>
  </si>
  <si>
    <t>Nguyễn Cao Bảo Sơn</t>
  </si>
  <si>
    <t>Trần Công Sơn</t>
  </si>
  <si>
    <t>Mai Văn Thái</t>
  </si>
  <si>
    <t>Nguyễn Trường Thành</t>
  </si>
  <si>
    <t>Vương Ngọc Thiện</t>
  </si>
  <si>
    <t>Hoàng Văn Thuận</t>
  </si>
  <si>
    <t>Trần Nam Trung</t>
  </si>
  <si>
    <t>Trần Tuấn Trường</t>
  </si>
  <si>
    <t>Phạm Quang Tú</t>
  </si>
  <si>
    <t>Tô Minh Tuấn</t>
  </si>
  <si>
    <t>Ngô Thanh Tùng</t>
  </si>
  <si>
    <t>Lê Hội Vượng</t>
  </si>
  <si>
    <t>Bùi Bảo Tín</t>
  </si>
  <si>
    <t>21021348</t>
  </si>
  <si>
    <t>21021350</t>
  </si>
  <si>
    <t>21021352</t>
  </si>
  <si>
    <t>21021354</t>
  </si>
  <si>
    <t>21021356</t>
  </si>
  <si>
    <t>21021358</t>
  </si>
  <si>
    <t>21021360</t>
  </si>
  <si>
    <t>21021362</t>
  </si>
  <si>
    <t>21021364</t>
  </si>
  <si>
    <t>21021366</t>
  </si>
  <si>
    <t>21021368</t>
  </si>
  <si>
    <t>21021370</t>
  </si>
  <si>
    <t>21021372</t>
  </si>
  <si>
    <t>21021376</t>
  </si>
  <si>
    <t>21021378</t>
  </si>
  <si>
    <t>21021380</t>
  </si>
  <si>
    <t>21021382</t>
  </si>
  <si>
    <t>21021384</t>
  </si>
  <si>
    <t>21021386</t>
  </si>
  <si>
    <t>21021388</t>
  </si>
  <si>
    <t>21021390</t>
  </si>
  <si>
    <t>21021392</t>
  </si>
  <si>
    <t>21021394</t>
  </si>
  <si>
    <t>21021671</t>
  </si>
  <si>
    <t>Ấn định danh sách có 52 sinh viên./.</t>
  </si>
  <si>
    <t>Ấn định danh sách có 36 sinh viên./.</t>
  </si>
  <si>
    <t>24021061</t>
  </si>
  <si>
    <t>Nguyễn Khắc Thuận An</t>
  </si>
  <si>
    <t>24021065</t>
  </si>
  <si>
    <t>Nguyễn Trung Anh</t>
  </si>
  <si>
    <t>24021073</t>
  </si>
  <si>
    <t>Trần Văn Báu</t>
  </si>
  <si>
    <t>24021077</t>
  </si>
  <si>
    <t>24021081</t>
  </si>
  <si>
    <t>Hoàng Trọng Hải Đăng</t>
  </si>
  <si>
    <t>24021085</t>
  </si>
  <si>
    <t>Nguyễn Đình Độ</t>
  </si>
  <si>
    <t>24021089</t>
  </si>
  <si>
    <t>Nguyễn Hồng Đức</t>
  </si>
  <si>
    <t>24021093</t>
  </si>
  <si>
    <t>Trần Anh Đức</t>
  </si>
  <si>
    <t>24021097</t>
  </si>
  <si>
    <t>24021101</t>
  </si>
  <si>
    <t>Nguyễn Đình Duy</t>
  </si>
  <si>
    <t>24021105</t>
  </si>
  <si>
    <t>Trần Minh Hải</t>
  </si>
  <si>
    <t>24021109</t>
  </si>
  <si>
    <t>Đỗ Minh Hiếu</t>
  </si>
  <si>
    <t>24021113</t>
  </si>
  <si>
    <t>Phạm Ngọc Hiếu</t>
  </si>
  <si>
    <t>24021117</t>
  </si>
  <si>
    <t>Đào Quang Hưng</t>
  </si>
  <si>
    <t>24021121</t>
  </si>
  <si>
    <t>Lâm Quang Huy</t>
  </si>
  <si>
    <t>24021125</t>
  </si>
  <si>
    <t>Trần Đức Khải</t>
  </si>
  <si>
    <t>24021129</t>
  </si>
  <si>
    <t>24021133</t>
  </si>
  <si>
    <t>Hà Trọng Khoa</t>
  </si>
  <si>
    <t>24021137</t>
  </si>
  <si>
    <t>Kiều Trung Kiên</t>
  </si>
  <si>
    <t>24021141</t>
  </si>
  <si>
    <t>Trần Trung Kiệt</t>
  </si>
  <si>
    <t>24021145</t>
  </si>
  <si>
    <t>Phạm Khánh Lâm</t>
  </si>
  <si>
    <t>24021149</t>
  </si>
  <si>
    <t>24021153</t>
  </si>
  <si>
    <t>Phùng Tiến Mạnh</t>
  </si>
  <si>
    <t>24021157</t>
  </si>
  <si>
    <t>Kiều Nhật Minh</t>
  </si>
  <si>
    <t>24021161</t>
  </si>
  <si>
    <t>Nguyễn Tấn Minh</t>
  </si>
  <si>
    <t>24021165</t>
  </si>
  <si>
    <t>Ngô Hải Nam</t>
  </si>
  <si>
    <t>24021169</t>
  </si>
  <si>
    <t>Trương Hữu Nghĩa</t>
  </si>
  <si>
    <t>24021173</t>
  </si>
  <si>
    <t>Lê Văn Nhật</t>
  </si>
  <si>
    <t>24021177</t>
  </si>
  <si>
    <t>Nguyễn Hữu Phong</t>
  </si>
  <si>
    <t>24021181</t>
  </si>
  <si>
    <t>Nguyễn Ngọc Phú</t>
  </si>
  <si>
    <t>24021185</t>
  </si>
  <si>
    <t>24021189</t>
  </si>
  <si>
    <t>Phạm Chu Quốc</t>
  </si>
  <si>
    <t>24021193</t>
  </si>
  <si>
    <t>Hoàng Phước Sang</t>
  </si>
  <si>
    <t>24021197</t>
  </si>
  <si>
    <t>Nguyễn Ngọc Sơn</t>
  </si>
  <si>
    <t>24021201</t>
  </si>
  <si>
    <t>Nguyễn Thị Thúy</t>
  </si>
  <si>
    <t>24021205</t>
  </si>
  <si>
    <t>Hoàng Minh Trí</t>
  </si>
  <si>
    <t>24021209</t>
  </si>
  <si>
    <t>Vũ Thế Trực</t>
  </si>
  <si>
    <t>24021213</t>
  </si>
  <si>
    <t>Trương Minh Tú</t>
  </si>
  <si>
    <t>24021217</t>
  </si>
  <si>
    <t>Nguyễn Trung Tùng</t>
  </si>
  <si>
    <t>24021221</t>
  </si>
  <si>
    <t>24021225</t>
  </si>
  <si>
    <t>Lê Quý Vương</t>
  </si>
  <si>
    <t>Ấn định danh sách có 94 sinh viên./.</t>
  </si>
  <si>
    <t>QH-2025-I/CQ-M-AT1</t>
  </si>
  <si>
    <t>QH-2025-I/CQ-M-AT2</t>
  </si>
  <si>
    <t>QH-2025-I/CQ-M-AT3</t>
  </si>
  <si>
    <t>QH-2025-I/CQ-M-AT4</t>
  </si>
  <si>
    <t>QH-2025-I/CQ-M-EM1</t>
  </si>
  <si>
    <t>QH-2025-I/CQ-M-EM2</t>
  </si>
  <si>
    <t>QH-2025-I/CQ-M-MT1</t>
  </si>
  <si>
    <t>QH-2025-I/CQ-M-MT2</t>
  </si>
  <si>
    <t>QH-2025-I/CQ-M-MT3</t>
  </si>
  <si>
    <t>QH-2025-I/CQ-M-MT4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</si>
</sst>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  <charset val="163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b/>
      <sz val="13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3"/>
      <color theme="1"/>
      <name val="Times New Roman"/>
      <family val="1"/>
      <scheme val="major"/>
    </font>
    <font>
      <b/>
      <sz val="15"/>
      <color theme="1"/>
      <name val="Times New Roman"/>
      <family val="1"/>
      <scheme val="major"/>
    </font>
    <font>
      <sz val="8"/>
      <name val="Arial"/>
      <family val="2"/>
      <scheme val="minor"/>
    </font>
    <font>
      <sz val="12"/>
      <name val="Times New Roman"/>
      <family val="1"/>
      <scheme val="major"/>
    </font>
    <font>
      <b/>
      <sz val="11"/>
      <name val="Times New Roman"/>
      <family val="1"/>
      <scheme val="major"/>
    </font>
    <font>
      <sz val="11"/>
      <color theme="1"/>
      <name val="Times New Roman"/>
      <family val="1"/>
    </font>
    <font>
      <sz val="12"/>
      <color theme="1"/>
      <name val="Times New Roman"/>
      <family val="1"/>
      <charset val="163"/>
      <scheme val="major"/>
    </font>
    <font>
      <sz val="12"/>
      <name val="Times New Roman"/>
      <family val="1"/>
      <charset val="163"/>
    </font>
    <font>
      <sz val="12"/>
      <name val="Times New Roman"/>
      <family val="1"/>
      <charset val="163"/>
      <scheme val="major"/>
    </font>
    <font>
      <sz val="11"/>
      <name val="Arial"/>
      <family val="2"/>
      <charset val="163"/>
      <scheme val="minor"/>
    </font>
    <font>
      <sz val="1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9" fillId="0" borderId="0" xfId="0" applyFont="1"/>
    <xf numFmtId="0" fontId="8" fillId="0" borderId="3" xfId="0" applyFont="1" applyBorder="1" applyAlignment="1">
      <alignment vertical="center" wrapText="1"/>
    </xf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164" fontId="17" fillId="0" borderId="0" xfId="0" applyNumberFormat="1" applyFont="1"/>
    <xf numFmtId="0" fontId="18" fillId="0" borderId="12" xfId="0" applyFont="1" applyBorder="1" applyAlignment="1" applyProtection="1">
      <alignment vertical="center"/>
      <protection locked="0"/>
    </xf>
    <xf numFmtId="0" fontId="12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2" xfId="0" applyBorder="1"/>
    <xf numFmtId="14" fontId="0" fillId="0" borderId="12" xfId="0" applyNumberFormat="1" applyBorder="1"/>
    <xf numFmtId="49" fontId="8" fillId="0" borderId="12" xfId="0" applyNumberFormat="1" applyFont="1" applyBorder="1" applyAlignment="1">
      <alignment horizontal="center"/>
    </xf>
    <xf numFmtId="14" fontId="8" fillId="0" borderId="12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14" fontId="8" fillId="0" borderId="12" xfId="0" applyNumberFormat="1" applyFont="1" applyBorder="1"/>
    <xf numFmtId="0" fontId="18" fillId="0" borderId="13" xfId="0" applyFont="1" applyBorder="1" applyAlignment="1" applyProtection="1">
      <alignment vertical="center"/>
      <protection locked="0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4" fontId="19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/>
    <xf numFmtId="164" fontId="23" fillId="0" borderId="0" xfId="0" applyNumberFormat="1" applyFont="1"/>
    <xf numFmtId="0" fontId="16" fillId="0" borderId="9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4" fontId="21" fillId="0" borderId="2" xfId="1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164" fontId="12" fillId="0" borderId="4" xfId="1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64" fontId="21" fillId="0" borderId="12" xfId="1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3002E78-E014-48BB-B4CD-888859CC1802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605A022-389A-460D-8553-10539A1B549A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642103C-A688-401A-B7D6-C0A1963AC646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3659987-EADA-4FEF-8779-4675222EB496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37A8C57-B4F9-431F-8ABF-1591B25BC97C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B0F274E-C0B2-44F0-AB2C-17B20A55BD7C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C402C3C-2B09-415E-9126-97A1AB2A207B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8A33FBF-A79B-4A2D-89A5-CD13F6C7A168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BBD65A9-1B7A-4EDB-905C-5571CBD378BA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FB1B345-03E9-489F-9894-23B1F61DEBAF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D57F429-EFB5-448D-B8A4-D2AB8EC97774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8439298-CDE5-4EF4-97C8-9028BEF89F17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F41C75B-EDAA-4B1D-807C-2B6CB944A8AB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1482F9C-165C-4A60-8E4D-708B86C9D681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9442503-BEC2-463F-B1E7-17241F23B7B4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AD62786-4F9C-4BE7-9ACB-166FE7DA6E11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56A294F-AA42-477D-87DB-7CAF900798A5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5F8C06A-902A-409D-A77F-BD815E046CD1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4F43327-1CC6-45C5-AB96-CE9CE48E62D1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9993351-9E4F-4028-8949-14BB1CDAE091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83EA9C1-267D-4BB2-893D-3445281196CF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6F1B934-1A8C-4D26-9EFC-B08AB59E0702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</xdr:row>
      <xdr:rowOff>0</xdr:rowOff>
    </xdr:from>
    <xdr:to>
      <xdr:col>2</xdr:col>
      <xdr:colOff>923925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89CE907-A6FE-40D7-98BD-98FD441407B1}"/>
            </a:ext>
          </a:extLst>
        </xdr:cNvPr>
        <xdr:cNvCxnSpPr/>
      </xdr:nvCxnSpPr>
      <xdr:spPr>
        <a:xfrm>
          <a:off x="819150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1</xdr:row>
      <xdr:rowOff>200025</xdr:rowOff>
    </xdr:from>
    <xdr:to>
      <xdr:col>10</xdr:col>
      <xdr:colOff>342900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6BCE0BD-B454-4CA3-BA01-C4E7386AADC6}"/>
            </a:ext>
          </a:extLst>
        </xdr:cNvPr>
        <xdr:cNvCxnSpPr/>
      </xdr:nvCxnSpPr>
      <xdr:spPr>
        <a:xfrm>
          <a:off x="4714875" y="40957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95B1E66-BEFF-4153-86B1-8E87B99E0CFA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104943D-5252-49AB-B3A5-9A05CDBD003D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53C7D47-20F3-4C6B-A137-28D4FF3AF0F1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BBC362E-FD58-4965-8A6D-964C9C58C15F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5B3EF98-6811-4D53-96DE-81CE12DE1B53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39A8F5E-F736-4CF9-8C52-1D5979E7623C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1123950</xdr:colOff>
      <xdr:row>1</xdr:row>
      <xdr:rowOff>171450</xdr:rowOff>
    </xdr:from>
    <xdr:to>
      <xdr:col>2</xdr:col>
      <xdr:colOff>495300</xdr:colOff>
      <xdr:row>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F811EBF-F07C-444D-8FB0-2003912387AF}"/>
            </a:ext>
          </a:extLst>
        </xdr:cNvPr>
        <xdr:cNvCxnSpPr/>
      </xdr:nvCxnSpPr>
      <xdr:spPr>
        <a:xfrm>
          <a:off x="1628775" y="361950"/>
          <a:ext cx="1200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</xdr:row>
      <xdr:rowOff>171450</xdr:rowOff>
    </xdr:from>
    <xdr:to>
      <xdr:col>12</xdr:col>
      <xdr:colOff>504825</xdr:colOff>
      <xdr:row>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D1F9DD2-E7F5-4FEE-A443-B50E8E677127}"/>
            </a:ext>
          </a:extLst>
        </xdr:cNvPr>
        <xdr:cNvCxnSpPr/>
      </xdr:nvCxnSpPr>
      <xdr:spPr>
        <a:xfrm>
          <a:off x="7591425" y="3619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428FE57-1EF0-44F5-8209-27B4BBA0DC57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285B08A-40F7-4AF1-A3A8-AC31DB458F28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1606245-854B-4F6D-B605-D103ECE97BA7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6CCF7AC-332D-47C8-9CAF-E61AAB5827ED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144EFBA-8000-4399-9973-2E5DBFF2EF56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69ECD54-FC61-4FE0-A980-7708C4826A93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527F3DE-AFA8-494E-9DC3-C71F97417F23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6F7563E-0795-4A60-B371-59E793CC3B3F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D8A1988-98FF-4DA1-AE3B-D5BE969B84C7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FEF07B5-74BF-4F9C-B7EB-2307D9E01DD9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D12951A-A2AE-4157-81E9-7B51D4C3660D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598F468-E291-4B4D-88EA-953B134C5EE3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200025</xdr:rowOff>
    </xdr:from>
    <xdr:to>
      <xdr:col>2</xdr:col>
      <xdr:colOff>666750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6597E77-B11C-439E-B88A-E8A82F1399B9}"/>
            </a:ext>
          </a:extLst>
        </xdr:cNvPr>
        <xdr:cNvCxnSpPr/>
      </xdr:nvCxnSpPr>
      <xdr:spPr>
        <a:xfrm>
          <a:off x="3810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0F79C2F-307A-44F4-843B-3F24FCA7BE99}"/>
            </a:ext>
          </a:extLst>
        </xdr:cNvPr>
        <xdr:cNvCxnSpPr/>
      </xdr:nvCxnSpPr>
      <xdr:spPr>
        <a:xfrm>
          <a:off x="4867275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1DFD8-B05E-4E81-8DB7-985E1A74E840}">
  <dimension ref="A1:K74"/>
  <sheetViews>
    <sheetView tabSelected="1" topLeftCell="A4" workbookViewId="0">
      <selection activeCell="P20" sqref="P20"/>
    </sheetView>
  </sheetViews>
  <sheetFormatPr defaultRowHeight="15" x14ac:dyDescent="0.25"/>
  <cols>
    <col min="1" max="1" width="4.75" style="2" bestFit="1" customWidth="1"/>
    <col min="2" max="2" width="8.875" style="5" bestFit="1" customWidth="1"/>
    <col min="3" max="3" width="16.75" style="2" bestFit="1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8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31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54" t="s">
        <v>5</v>
      </c>
      <c r="B10" s="56" t="s">
        <v>6</v>
      </c>
      <c r="C10" s="56" t="s">
        <v>7</v>
      </c>
      <c r="D10" s="56" t="s">
        <v>8</v>
      </c>
      <c r="E10" s="6" t="s">
        <v>9</v>
      </c>
      <c r="F10" s="6" t="s">
        <v>9</v>
      </c>
      <c r="G10" s="6" t="s">
        <v>9</v>
      </c>
      <c r="H10" s="58" t="s">
        <v>13</v>
      </c>
      <c r="I10" s="59"/>
      <c r="J10" s="58" t="s">
        <v>13</v>
      </c>
      <c r="K10" s="59"/>
    </row>
    <row r="11" spans="1:11" ht="36" customHeight="1" x14ac:dyDescent="0.25">
      <c r="A11" s="55"/>
      <c r="B11" s="57"/>
      <c r="C11" s="57"/>
      <c r="D11" s="57"/>
      <c r="E11" s="7" t="s">
        <v>10</v>
      </c>
      <c r="F11" s="7" t="s">
        <v>11</v>
      </c>
      <c r="G11" s="7" t="s">
        <v>12</v>
      </c>
      <c r="H11" s="60" t="s">
        <v>14</v>
      </c>
      <c r="I11" s="61"/>
      <c r="J11" s="60" t="s">
        <v>29</v>
      </c>
      <c r="K11" s="61"/>
    </row>
    <row r="12" spans="1:11" ht="15.75" x14ac:dyDescent="0.25">
      <c r="A12" s="55"/>
      <c r="B12" s="57"/>
      <c r="C12" s="57"/>
      <c r="D12" s="57"/>
      <c r="E12" s="10"/>
      <c r="F12" s="10"/>
      <c r="G12" s="10"/>
      <c r="H12" s="6" t="s">
        <v>9</v>
      </c>
      <c r="I12" s="6" t="s">
        <v>15</v>
      </c>
      <c r="J12" s="6" t="s">
        <v>9</v>
      </c>
      <c r="K12" s="6" t="s">
        <v>15</v>
      </c>
    </row>
    <row r="13" spans="1:11" customFormat="1" x14ac:dyDescent="0.2">
      <c r="A13" s="24">
        <v>1</v>
      </c>
      <c r="B13" s="24">
        <v>21020712</v>
      </c>
      <c r="C13" s="25" t="s">
        <v>95</v>
      </c>
      <c r="D13" s="26">
        <v>37905</v>
      </c>
      <c r="E13" s="25">
        <v>80</v>
      </c>
      <c r="F13" s="25">
        <v>80</v>
      </c>
      <c r="G13" s="25">
        <v>80</v>
      </c>
      <c r="H13" s="25">
        <v>80</v>
      </c>
      <c r="I13" s="17" t="str">
        <f>IF(H13&gt;=90,"Xuất sắc",IF(H13&gt;=80,"Tốt", IF(H13&gt;=65,"Khá",IF(H13&gt;=50,"Trung bình", IF(H13&gt;=35, "Yếu", "Kém")))))</f>
        <v>Tốt</v>
      </c>
      <c r="J13" s="25">
        <v>80</v>
      </c>
      <c r="K13" s="17" t="str">
        <f>IF(J13&gt;=90,"Xuất sắc",IF(J13&gt;=80,"Tốt", IF(J13&gt;=65,"Khá",IF(J13&gt;=50,"Trung bình", IF(J13&gt;=35, "Yếu", "Kém")))))</f>
        <v>Tốt</v>
      </c>
    </row>
    <row r="14" spans="1:11" customFormat="1" x14ac:dyDescent="0.2">
      <c r="A14" s="24">
        <v>2</v>
      </c>
      <c r="B14" s="24">
        <v>21020260</v>
      </c>
      <c r="C14" s="25" t="s">
        <v>66</v>
      </c>
      <c r="D14" s="26">
        <v>37891</v>
      </c>
      <c r="E14" s="25">
        <v>90</v>
      </c>
      <c r="F14" s="25">
        <v>90</v>
      </c>
      <c r="G14" s="25">
        <v>90</v>
      </c>
      <c r="H14" s="25">
        <v>90</v>
      </c>
      <c r="I14" s="17" t="str">
        <f>IF(H14&gt;=90,"Xuất sắc",IF(H14&gt;=80,"Tốt", IF(H14&gt;=65,"Khá",IF(H14&gt;=50,"Trung bình", IF(H14&gt;=35, "Yếu", "Kém")))))</f>
        <v>Xuất sắc</v>
      </c>
      <c r="J14" s="25">
        <v>90</v>
      </c>
      <c r="K14" s="17" t="str">
        <f>IF(J14&gt;=90,"Xuất sắc",IF(J14&gt;=80,"Tốt", IF(J14&gt;=65,"Khá",IF(J14&gt;=50,"Trung bình", IF(J14&gt;=35, "Yếu", "Kém")))))</f>
        <v>Xuất sắc</v>
      </c>
    </row>
    <row r="15" spans="1:11" customFormat="1" x14ac:dyDescent="0.2">
      <c r="A15" s="24">
        <v>3</v>
      </c>
      <c r="B15" s="24">
        <v>21020479</v>
      </c>
      <c r="C15" s="25" t="s">
        <v>68</v>
      </c>
      <c r="D15" s="26">
        <v>37670</v>
      </c>
      <c r="E15" s="25">
        <v>90</v>
      </c>
      <c r="F15" s="25">
        <v>90</v>
      </c>
      <c r="G15" s="25">
        <v>90</v>
      </c>
      <c r="H15" s="25">
        <v>90</v>
      </c>
      <c r="I15" s="17" t="str">
        <f>IF(H15&gt;=90,"Xuất sắc",IF(H15&gt;=80,"Tốt", IF(H15&gt;=65,"Khá",IF(H15&gt;=50,"Trung bình", IF(H15&gt;=35, "Yếu", "Kém")))))</f>
        <v>Xuất sắc</v>
      </c>
      <c r="J15" s="25">
        <v>90</v>
      </c>
      <c r="K15" s="17" t="str">
        <f>IF(J15&gt;=90,"Xuất sắc",IF(J15&gt;=80,"Tốt", IF(J15&gt;=65,"Khá",IF(J15&gt;=50,"Trung bình", IF(J15&gt;=35, "Yếu", "Kém")))))</f>
        <v>Xuất sắc</v>
      </c>
    </row>
    <row r="16" spans="1:11" customFormat="1" x14ac:dyDescent="0.2">
      <c r="A16" s="24">
        <v>4</v>
      </c>
      <c r="B16" s="24">
        <v>21020480</v>
      </c>
      <c r="C16" s="25" t="s">
        <v>69</v>
      </c>
      <c r="D16" s="26">
        <v>37622</v>
      </c>
      <c r="E16" s="25">
        <v>90</v>
      </c>
      <c r="F16" s="25">
        <v>90</v>
      </c>
      <c r="G16" s="25">
        <v>90</v>
      </c>
      <c r="H16" s="25">
        <v>90</v>
      </c>
      <c r="I16" s="17" t="str">
        <f>IF(H16&gt;=90,"Xuất sắc",IF(H16&gt;=80,"Tốt", IF(H16&gt;=65,"Khá",IF(H16&gt;=50,"Trung bình", IF(H16&gt;=35, "Yếu", "Kém")))))</f>
        <v>Xuất sắc</v>
      </c>
      <c r="J16" s="25">
        <v>90</v>
      </c>
      <c r="K16" s="17" t="str">
        <f>IF(J16&gt;=90,"Xuất sắc",IF(J16&gt;=80,"Tốt", IF(J16&gt;=65,"Khá",IF(J16&gt;=50,"Trung bình", IF(J16&gt;=35, "Yếu", "Kém")))))</f>
        <v>Xuất sắc</v>
      </c>
    </row>
    <row r="17" spans="1:11" customFormat="1" x14ac:dyDescent="0.2">
      <c r="A17" s="24">
        <v>5</v>
      </c>
      <c r="B17" s="24">
        <v>21020481</v>
      </c>
      <c r="C17" s="25" t="s">
        <v>70</v>
      </c>
      <c r="D17" s="26">
        <v>37760</v>
      </c>
      <c r="E17" s="25">
        <v>90</v>
      </c>
      <c r="F17" s="25">
        <v>90</v>
      </c>
      <c r="G17" s="25">
        <v>90</v>
      </c>
      <c r="H17" s="25">
        <v>90</v>
      </c>
      <c r="I17" s="17" t="str">
        <f>IF(H17&gt;=90,"Xuất sắc",IF(H17&gt;=80,"Tốt", IF(H17&gt;=65,"Khá",IF(H17&gt;=50,"Trung bình", IF(H17&gt;=35, "Yếu", "Kém")))))</f>
        <v>Xuất sắc</v>
      </c>
      <c r="J17" s="25">
        <v>90</v>
      </c>
      <c r="K17" s="17" t="str">
        <f>IF(J17&gt;=90,"Xuất sắc",IF(J17&gt;=80,"Tốt", IF(J17&gt;=65,"Khá",IF(J17&gt;=50,"Trung bình", IF(J17&gt;=35, "Yếu", "Kém")))))</f>
        <v>Xuất sắc</v>
      </c>
    </row>
    <row r="18" spans="1:11" customFormat="1" x14ac:dyDescent="0.2">
      <c r="A18" s="24">
        <v>6</v>
      </c>
      <c r="B18" s="24">
        <v>21020861</v>
      </c>
      <c r="C18" s="25" t="s">
        <v>99</v>
      </c>
      <c r="D18" s="26">
        <v>37977</v>
      </c>
      <c r="E18" s="25">
        <v>80</v>
      </c>
      <c r="F18" s="25">
        <v>80</v>
      </c>
      <c r="G18" s="25">
        <v>80</v>
      </c>
      <c r="H18" s="25">
        <v>80</v>
      </c>
      <c r="I18" s="17" t="str">
        <f>IF(H18&gt;=90,"Xuất sắc",IF(H18&gt;=80,"Tốt", IF(H18&gt;=65,"Khá",IF(H18&gt;=50,"Trung bình", IF(H18&gt;=35, "Yếu", "Kém")))))</f>
        <v>Tốt</v>
      </c>
      <c r="J18" s="25">
        <v>80</v>
      </c>
      <c r="K18" s="17" t="str">
        <f>IF(J18&gt;=90,"Xuất sắc",IF(J18&gt;=80,"Tốt", IF(J18&gt;=65,"Khá",IF(J18&gt;=50,"Trung bình", IF(J18&gt;=35, "Yếu", "Kém")))))</f>
        <v>Tốt</v>
      </c>
    </row>
    <row r="19" spans="1:11" customFormat="1" x14ac:dyDescent="0.2">
      <c r="A19" s="24">
        <v>7</v>
      </c>
      <c r="B19" s="24">
        <v>21020482</v>
      </c>
      <c r="C19" s="25" t="s">
        <v>71</v>
      </c>
      <c r="D19" s="26">
        <v>37732</v>
      </c>
      <c r="E19" s="25">
        <v>90</v>
      </c>
      <c r="F19" s="25">
        <v>90</v>
      </c>
      <c r="G19" s="25">
        <v>90</v>
      </c>
      <c r="H19" s="25">
        <v>90</v>
      </c>
      <c r="I19" s="17" t="str">
        <f>IF(H19&gt;=90,"Xuất sắc",IF(H19&gt;=80,"Tốt", IF(H19&gt;=65,"Khá",IF(H19&gt;=50,"Trung bình", IF(H19&gt;=35, "Yếu", "Kém")))))</f>
        <v>Xuất sắc</v>
      </c>
      <c r="J19" s="25">
        <v>90</v>
      </c>
      <c r="K19" s="17" t="str">
        <f>IF(J19&gt;=90,"Xuất sắc",IF(J19&gt;=80,"Tốt", IF(J19&gt;=65,"Khá",IF(J19&gt;=50,"Trung bình", IF(J19&gt;=35, "Yếu", "Kém")))))</f>
        <v>Xuất sắc</v>
      </c>
    </row>
    <row r="20" spans="1:11" customFormat="1" x14ac:dyDescent="0.2">
      <c r="A20" s="24">
        <v>8</v>
      </c>
      <c r="B20" s="24">
        <v>21020483</v>
      </c>
      <c r="C20" s="25" t="s">
        <v>72</v>
      </c>
      <c r="D20" s="26">
        <v>37660</v>
      </c>
      <c r="E20" s="25">
        <v>90</v>
      </c>
      <c r="F20" s="25">
        <v>90</v>
      </c>
      <c r="G20" s="25">
        <v>90</v>
      </c>
      <c r="H20" s="25">
        <v>90</v>
      </c>
      <c r="I20" s="17" t="str">
        <f>IF(H20&gt;=90,"Xuất sắc",IF(H20&gt;=80,"Tốt", IF(H20&gt;=65,"Khá",IF(H20&gt;=50,"Trung bình", IF(H20&gt;=35, "Yếu", "Kém")))))</f>
        <v>Xuất sắc</v>
      </c>
      <c r="J20" s="25">
        <v>90</v>
      </c>
      <c r="K20" s="17" t="str">
        <f>IF(J20&gt;=90,"Xuất sắc",IF(J20&gt;=80,"Tốt", IF(J20&gt;=65,"Khá",IF(J20&gt;=50,"Trung bình", IF(J20&gt;=35, "Yếu", "Kém")))))</f>
        <v>Xuất sắc</v>
      </c>
    </row>
    <row r="21" spans="1:11" customFormat="1" x14ac:dyDescent="0.2">
      <c r="A21" s="24">
        <v>9</v>
      </c>
      <c r="B21" s="24">
        <v>21020484</v>
      </c>
      <c r="C21" s="25" t="s">
        <v>73</v>
      </c>
      <c r="D21" s="26">
        <v>37826</v>
      </c>
      <c r="E21" s="25">
        <v>90</v>
      </c>
      <c r="F21" s="25">
        <v>90</v>
      </c>
      <c r="G21" s="25">
        <v>90</v>
      </c>
      <c r="H21" s="25">
        <v>90</v>
      </c>
      <c r="I21" s="17" t="str">
        <f>IF(H21&gt;=90,"Xuất sắc",IF(H21&gt;=80,"Tốt", IF(H21&gt;=65,"Khá",IF(H21&gt;=50,"Trung bình", IF(H21&gt;=35, "Yếu", "Kém")))))</f>
        <v>Xuất sắc</v>
      </c>
      <c r="J21" s="25">
        <v>90</v>
      </c>
      <c r="K21" s="17" t="str">
        <f>IF(J21&gt;=90,"Xuất sắc",IF(J21&gt;=80,"Tốt", IF(J21&gt;=65,"Khá",IF(J21&gt;=50,"Trung bình", IF(J21&gt;=35, "Yếu", "Kém")))))</f>
        <v>Xuất sắc</v>
      </c>
    </row>
    <row r="22" spans="1:11" customFormat="1" x14ac:dyDescent="0.2">
      <c r="A22" s="24">
        <v>10</v>
      </c>
      <c r="B22" s="24">
        <v>21020485</v>
      </c>
      <c r="C22" s="25" t="s">
        <v>74</v>
      </c>
      <c r="D22" s="26">
        <v>37898</v>
      </c>
      <c r="E22" s="25">
        <v>90</v>
      </c>
      <c r="F22" s="25">
        <v>90</v>
      </c>
      <c r="G22" s="25">
        <v>90</v>
      </c>
      <c r="H22" s="25">
        <v>90</v>
      </c>
      <c r="I22" s="17" t="str">
        <f>IF(H22&gt;=90,"Xuất sắc",IF(H22&gt;=80,"Tốt", IF(H22&gt;=65,"Khá",IF(H22&gt;=50,"Trung bình", IF(H22&gt;=35, "Yếu", "Kém")))))</f>
        <v>Xuất sắc</v>
      </c>
      <c r="J22" s="25">
        <v>90</v>
      </c>
      <c r="K22" s="17" t="str">
        <f>IF(J22&gt;=90,"Xuất sắc",IF(J22&gt;=80,"Tốt", IF(J22&gt;=65,"Khá",IF(J22&gt;=50,"Trung bình", IF(J22&gt;=35, "Yếu", "Kém")))))</f>
        <v>Xuất sắc</v>
      </c>
    </row>
    <row r="23" spans="1:11" customFormat="1" x14ac:dyDescent="0.2">
      <c r="A23" s="24">
        <v>11</v>
      </c>
      <c r="B23" s="24">
        <v>21020862</v>
      </c>
      <c r="C23" s="25" t="s">
        <v>100</v>
      </c>
      <c r="D23" s="26">
        <v>37657</v>
      </c>
      <c r="E23" s="25">
        <v>90</v>
      </c>
      <c r="F23" s="25">
        <v>90</v>
      </c>
      <c r="G23" s="25">
        <v>90</v>
      </c>
      <c r="H23" s="25">
        <v>90</v>
      </c>
      <c r="I23" s="17" t="str">
        <f>IF(H23&gt;=90,"Xuất sắc",IF(H23&gt;=80,"Tốt", IF(H23&gt;=65,"Khá",IF(H23&gt;=50,"Trung bình", IF(H23&gt;=35, "Yếu", "Kém")))))</f>
        <v>Xuất sắc</v>
      </c>
      <c r="J23" s="25">
        <v>90</v>
      </c>
      <c r="K23" s="17" t="str">
        <f>IF(J23&gt;=90,"Xuất sắc",IF(J23&gt;=80,"Tốt", IF(J23&gt;=65,"Khá",IF(J23&gt;=50,"Trung bình", IF(J23&gt;=35, "Yếu", "Kém")))))</f>
        <v>Xuất sắc</v>
      </c>
    </row>
    <row r="24" spans="1:11" customFormat="1" x14ac:dyDescent="0.2">
      <c r="A24" s="24">
        <v>12</v>
      </c>
      <c r="B24" s="24">
        <v>21020863</v>
      </c>
      <c r="C24" s="25" t="s">
        <v>101</v>
      </c>
      <c r="D24" s="26">
        <v>37690</v>
      </c>
      <c r="E24" s="25">
        <v>90</v>
      </c>
      <c r="F24" s="25">
        <v>90</v>
      </c>
      <c r="G24" s="25">
        <v>90</v>
      </c>
      <c r="H24" s="25">
        <v>90</v>
      </c>
      <c r="I24" s="17" t="str">
        <f>IF(H24&gt;=90,"Xuất sắc",IF(H24&gt;=80,"Tốt", IF(H24&gt;=65,"Khá",IF(H24&gt;=50,"Trung bình", IF(H24&gt;=35, "Yếu", "Kém")))))</f>
        <v>Xuất sắc</v>
      </c>
      <c r="J24" s="25">
        <v>90</v>
      </c>
      <c r="K24" s="17" t="str">
        <f>IF(J24&gt;=90,"Xuất sắc",IF(J24&gt;=80,"Tốt", IF(J24&gt;=65,"Khá",IF(J24&gt;=50,"Trung bình", IF(J24&gt;=35, "Yếu", "Kém")))))</f>
        <v>Xuất sắc</v>
      </c>
    </row>
    <row r="25" spans="1:11" customFormat="1" x14ac:dyDescent="0.2">
      <c r="A25" s="24">
        <v>13</v>
      </c>
      <c r="B25" s="24">
        <v>21020864</v>
      </c>
      <c r="C25" s="25" t="s">
        <v>102</v>
      </c>
      <c r="D25" s="26">
        <v>37635</v>
      </c>
      <c r="E25" s="25">
        <v>80</v>
      </c>
      <c r="F25" s="25">
        <v>80</v>
      </c>
      <c r="G25" s="25">
        <v>80</v>
      </c>
      <c r="H25" s="25">
        <v>80</v>
      </c>
      <c r="I25" s="17" t="str">
        <f>IF(H25&gt;=90,"Xuất sắc",IF(H25&gt;=80,"Tốt", IF(H25&gt;=65,"Khá",IF(H25&gt;=50,"Trung bình", IF(H25&gt;=35, "Yếu", "Kém")))))</f>
        <v>Tốt</v>
      </c>
      <c r="J25" s="25">
        <v>80</v>
      </c>
      <c r="K25" s="17" t="str">
        <f>IF(J25&gt;=90,"Xuất sắc",IF(J25&gt;=80,"Tốt", IF(J25&gt;=65,"Khá",IF(J25&gt;=50,"Trung bình", IF(J25&gt;=35, "Yếu", "Kém")))))</f>
        <v>Tốt</v>
      </c>
    </row>
    <row r="26" spans="1:11" customFormat="1" x14ac:dyDescent="0.2">
      <c r="A26" s="24">
        <v>14</v>
      </c>
      <c r="B26" s="24">
        <v>21020486</v>
      </c>
      <c r="C26" s="25" t="s">
        <v>75</v>
      </c>
      <c r="D26" s="26">
        <v>37824</v>
      </c>
      <c r="E26" s="25">
        <v>90</v>
      </c>
      <c r="F26" s="25">
        <v>90</v>
      </c>
      <c r="G26" s="25">
        <v>90</v>
      </c>
      <c r="H26" s="25">
        <v>90</v>
      </c>
      <c r="I26" s="17" t="str">
        <f>IF(H26&gt;=90,"Xuất sắc",IF(H26&gt;=80,"Tốt", IF(H26&gt;=65,"Khá",IF(H26&gt;=50,"Trung bình", IF(H26&gt;=35, "Yếu", "Kém")))))</f>
        <v>Xuất sắc</v>
      </c>
      <c r="J26" s="25">
        <v>90</v>
      </c>
      <c r="K26" s="17" t="str">
        <f>IF(J26&gt;=90,"Xuất sắc",IF(J26&gt;=80,"Tốt", IF(J26&gt;=65,"Khá",IF(J26&gt;=50,"Trung bình", IF(J26&gt;=35, "Yếu", "Kém")))))</f>
        <v>Xuất sắc</v>
      </c>
    </row>
    <row r="27" spans="1:11" customFormat="1" x14ac:dyDescent="0.2">
      <c r="A27" s="24">
        <v>15</v>
      </c>
      <c r="B27" s="24">
        <v>21020487</v>
      </c>
      <c r="C27" s="25" t="s">
        <v>76</v>
      </c>
      <c r="D27" s="26">
        <v>37743</v>
      </c>
      <c r="E27" s="25">
        <v>80</v>
      </c>
      <c r="F27" s="25">
        <v>80</v>
      </c>
      <c r="G27" s="25">
        <v>80</v>
      </c>
      <c r="H27" s="25">
        <v>90</v>
      </c>
      <c r="I27" s="17" t="str">
        <f>IF(H27&gt;=90,"Xuất sắc",IF(H27&gt;=80,"Tốt", IF(H27&gt;=65,"Khá",IF(H27&gt;=50,"Trung bình", IF(H27&gt;=35, "Yếu", "Kém")))))</f>
        <v>Xuất sắc</v>
      </c>
      <c r="J27" s="25">
        <v>90</v>
      </c>
      <c r="K27" s="17" t="str">
        <f>IF(J27&gt;=90,"Xuất sắc",IF(J27&gt;=80,"Tốt", IF(J27&gt;=65,"Khá",IF(J27&gt;=50,"Trung bình", IF(J27&gt;=35, "Yếu", "Kém")))))</f>
        <v>Xuất sắc</v>
      </c>
    </row>
    <row r="28" spans="1:11" customFormat="1" x14ac:dyDescent="0.2">
      <c r="A28" s="24">
        <v>16</v>
      </c>
      <c r="B28" s="24">
        <v>21020488</v>
      </c>
      <c r="C28" s="25" t="s">
        <v>77</v>
      </c>
      <c r="D28" s="26">
        <v>37699</v>
      </c>
      <c r="E28" s="25"/>
      <c r="F28" s="25"/>
      <c r="G28" s="25"/>
      <c r="H28" s="25"/>
      <c r="I28" s="17" t="str">
        <f>IF(H28&gt;=90,"Xuất sắc",IF(H28&gt;=80,"Tốt", IF(H28&gt;=65,"Khá",IF(H28&gt;=50,"Trung bình", IF(H28&gt;=35, "Yếu", "Kém")))))</f>
        <v>Kém</v>
      </c>
      <c r="J28" s="25"/>
      <c r="K28" s="17" t="str">
        <f>IF(J28&gt;=90,"Xuất sắc",IF(J28&gt;=80,"Tốt", IF(J28&gt;=65,"Khá",IF(J28&gt;=50,"Trung bình", IF(J28&gt;=35, "Yếu", "Kém")))))</f>
        <v>Kém</v>
      </c>
    </row>
    <row r="29" spans="1:11" customFormat="1" x14ac:dyDescent="0.2">
      <c r="A29" s="24">
        <v>17</v>
      </c>
      <c r="B29" s="24">
        <v>21020714</v>
      </c>
      <c r="C29" s="25" t="s">
        <v>96</v>
      </c>
      <c r="D29" s="26">
        <v>37685</v>
      </c>
      <c r="E29" s="25">
        <v>90</v>
      </c>
      <c r="F29" s="25">
        <v>90</v>
      </c>
      <c r="G29" s="25">
        <v>90</v>
      </c>
      <c r="H29" s="25">
        <v>90</v>
      </c>
      <c r="I29" s="17" t="str">
        <f>IF(H29&gt;=90,"Xuất sắc",IF(H29&gt;=80,"Tốt", IF(H29&gt;=65,"Khá",IF(H29&gt;=50,"Trung bình", IF(H29&gt;=35, "Yếu", "Kém")))))</f>
        <v>Xuất sắc</v>
      </c>
      <c r="J29" s="25">
        <v>90</v>
      </c>
      <c r="K29" s="17" t="str">
        <f>IF(J29&gt;=90,"Xuất sắc",IF(J29&gt;=80,"Tốt", IF(J29&gt;=65,"Khá",IF(J29&gt;=50,"Trung bình", IF(J29&gt;=35, "Yếu", "Kém")))))</f>
        <v>Xuất sắc</v>
      </c>
    </row>
    <row r="30" spans="1:11" customFormat="1" x14ac:dyDescent="0.2">
      <c r="A30" s="24">
        <v>18</v>
      </c>
      <c r="B30" s="24">
        <v>21020865</v>
      </c>
      <c r="C30" s="25" t="s">
        <v>103</v>
      </c>
      <c r="D30" s="26">
        <v>37700</v>
      </c>
      <c r="E30" s="25">
        <v>70</v>
      </c>
      <c r="F30" s="25">
        <v>70</v>
      </c>
      <c r="G30" s="25">
        <v>70</v>
      </c>
      <c r="H30" s="25">
        <v>70</v>
      </c>
      <c r="I30" s="17" t="str">
        <f>IF(H30&gt;=90,"Xuất sắc",IF(H30&gt;=80,"Tốt", IF(H30&gt;=65,"Khá",IF(H30&gt;=50,"Trung bình", IF(H30&gt;=35, "Yếu", "Kém")))))</f>
        <v>Khá</v>
      </c>
      <c r="J30" s="25">
        <v>70</v>
      </c>
      <c r="K30" s="17" t="str">
        <f>IF(J30&gt;=90,"Xuất sắc",IF(J30&gt;=80,"Tốt", IF(J30&gt;=65,"Khá",IF(J30&gt;=50,"Trung bình", IF(J30&gt;=35, "Yếu", "Kém")))))</f>
        <v>Khá</v>
      </c>
    </row>
    <row r="31" spans="1:11" customFormat="1" x14ac:dyDescent="0.2">
      <c r="A31" s="24">
        <v>19</v>
      </c>
      <c r="B31" s="24">
        <v>21020265</v>
      </c>
      <c r="C31" s="25" t="s">
        <v>67</v>
      </c>
      <c r="D31" s="26">
        <v>37893</v>
      </c>
      <c r="E31" s="25">
        <v>75</v>
      </c>
      <c r="F31" s="25">
        <v>75</v>
      </c>
      <c r="G31" s="25">
        <v>75</v>
      </c>
      <c r="H31" s="25">
        <v>75</v>
      </c>
      <c r="I31" s="17" t="str">
        <f>IF(H31&gt;=90,"Xuất sắc",IF(H31&gt;=80,"Tốt", IF(H31&gt;=65,"Khá",IF(H31&gt;=50,"Trung bình", IF(H31&gt;=35, "Yếu", "Kém")))))</f>
        <v>Khá</v>
      </c>
      <c r="J31" s="25">
        <v>75</v>
      </c>
      <c r="K31" s="17" t="str">
        <f>IF(J31&gt;=90,"Xuất sắc",IF(J31&gt;=80,"Tốt", IF(J31&gt;=65,"Khá",IF(J31&gt;=50,"Trung bình", IF(J31&gt;=35, "Yếu", "Kém")))))</f>
        <v>Khá</v>
      </c>
    </row>
    <row r="32" spans="1:11" customFormat="1" x14ac:dyDescent="0.2">
      <c r="A32" s="24">
        <v>20</v>
      </c>
      <c r="B32" s="24">
        <v>21020866</v>
      </c>
      <c r="C32" s="25" t="s">
        <v>104</v>
      </c>
      <c r="D32" s="26">
        <v>37823</v>
      </c>
      <c r="E32" s="25">
        <v>90</v>
      </c>
      <c r="F32" s="25">
        <v>90</v>
      </c>
      <c r="G32" s="25">
        <v>90</v>
      </c>
      <c r="H32" s="25">
        <v>90</v>
      </c>
      <c r="I32" s="17" t="str">
        <f>IF(H32&gt;=90,"Xuất sắc",IF(H32&gt;=80,"Tốt", IF(H32&gt;=65,"Khá",IF(H32&gt;=50,"Trung bình", IF(H32&gt;=35, "Yếu", "Kém")))))</f>
        <v>Xuất sắc</v>
      </c>
      <c r="J32" s="25">
        <v>90</v>
      </c>
      <c r="K32" s="17" t="str">
        <f>IF(J32&gt;=90,"Xuất sắc",IF(J32&gt;=80,"Tốt", IF(J32&gt;=65,"Khá",IF(J32&gt;=50,"Trung bình", IF(J32&gt;=35, "Yếu", "Kém")))))</f>
        <v>Xuất sắc</v>
      </c>
    </row>
    <row r="33" spans="1:11" customFormat="1" x14ac:dyDescent="0.2">
      <c r="A33" s="24">
        <v>21</v>
      </c>
      <c r="B33" s="24">
        <v>21020489</v>
      </c>
      <c r="C33" s="25" t="s">
        <v>78</v>
      </c>
      <c r="D33" s="26">
        <v>37753</v>
      </c>
      <c r="E33" s="25">
        <v>80</v>
      </c>
      <c r="F33" s="25">
        <v>80</v>
      </c>
      <c r="G33" s="25">
        <v>80</v>
      </c>
      <c r="H33" s="25">
        <v>80</v>
      </c>
      <c r="I33" s="17" t="str">
        <f>IF(H33&gt;=90,"Xuất sắc",IF(H33&gt;=80,"Tốt", IF(H33&gt;=65,"Khá",IF(H33&gt;=50,"Trung bình", IF(H33&gt;=35, "Yếu", "Kém")))))</f>
        <v>Tốt</v>
      </c>
      <c r="J33" s="25">
        <v>80</v>
      </c>
      <c r="K33" s="17" t="str">
        <f>IF(J33&gt;=90,"Xuất sắc",IF(J33&gt;=80,"Tốt", IF(J33&gt;=65,"Khá",IF(J33&gt;=50,"Trung bình", IF(J33&gt;=35, "Yếu", "Kém")))))</f>
        <v>Tốt</v>
      </c>
    </row>
    <row r="34" spans="1:11" customFormat="1" x14ac:dyDescent="0.2">
      <c r="A34" s="24">
        <v>22</v>
      </c>
      <c r="B34" s="24">
        <v>21020490</v>
      </c>
      <c r="C34" s="25" t="s">
        <v>79</v>
      </c>
      <c r="D34" s="26">
        <v>37873</v>
      </c>
      <c r="E34" s="25">
        <v>80</v>
      </c>
      <c r="F34" s="25">
        <v>80</v>
      </c>
      <c r="G34" s="25">
        <v>80</v>
      </c>
      <c r="H34" s="25">
        <v>80</v>
      </c>
      <c r="I34" s="17" t="str">
        <f>IF(H34&gt;=90,"Xuất sắc",IF(H34&gt;=80,"Tốt", IF(H34&gt;=65,"Khá",IF(H34&gt;=50,"Trung bình", IF(H34&gt;=35, "Yếu", "Kém")))))</f>
        <v>Tốt</v>
      </c>
      <c r="J34" s="25">
        <v>80</v>
      </c>
      <c r="K34" s="17" t="str">
        <f>IF(J34&gt;=90,"Xuất sắc",IF(J34&gt;=80,"Tốt", IF(J34&gt;=65,"Khá",IF(J34&gt;=50,"Trung bình", IF(J34&gt;=35, "Yếu", "Kém")))))</f>
        <v>Tốt</v>
      </c>
    </row>
    <row r="35" spans="1:11" customFormat="1" x14ac:dyDescent="0.2">
      <c r="A35" s="24">
        <v>23</v>
      </c>
      <c r="B35" s="24">
        <v>21020715</v>
      </c>
      <c r="C35" s="25" t="s">
        <v>97</v>
      </c>
      <c r="D35" s="26">
        <v>37728</v>
      </c>
      <c r="E35" s="25">
        <v>70</v>
      </c>
      <c r="F35" s="25">
        <v>70</v>
      </c>
      <c r="G35" s="25">
        <v>70</v>
      </c>
      <c r="H35" s="25">
        <v>70</v>
      </c>
      <c r="I35" s="17" t="str">
        <f>IF(H35&gt;=90,"Xuất sắc",IF(H35&gt;=80,"Tốt", IF(H35&gt;=65,"Khá",IF(H35&gt;=50,"Trung bình", IF(H35&gt;=35, "Yếu", "Kém")))))</f>
        <v>Khá</v>
      </c>
      <c r="J35" s="25">
        <v>70</v>
      </c>
      <c r="K35" s="17" t="str">
        <f>IF(J35&gt;=90,"Xuất sắc",IF(J35&gt;=80,"Tốt", IF(J35&gt;=65,"Khá",IF(J35&gt;=50,"Trung bình", IF(J35&gt;=35, "Yếu", "Kém")))))</f>
        <v>Khá</v>
      </c>
    </row>
    <row r="36" spans="1:11" customFormat="1" x14ac:dyDescent="0.2">
      <c r="A36" s="24">
        <v>24</v>
      </c>
      <c r="B36" s="24">
        <v>21021674</v>
      </c>
      <c r="C36" s="25" t="s">
        <v>123</v>
      </c>
      <c r="D36" s="26">
        <v>37488</v>
      </c>
      <c r="E36" s="25">
        <v>80</v>
      </c>
      <c r="F36" s="25">
        <v>80</v>
      </c>
      <c r="G36" s="25">
        <v>80</v>
      </c>
      <c r="H36" s="25">
        <v>80</v>
      </c>
      <c r="I36" s="17" t="str">
        <f>IF(H36&gt;=90,"Xuất sắc",IF(H36&gt;=80,"Tốt", IF(H36&gt;=65,"Khá",IF(H36&gt;=50,"Trung bình", IF(H36&gt;=35, "Yếu", "Kém")))))</f>
        <v>Tốt</v>
      </c>
      <c r="J36" s="25">
        <v>80</v>
      </c>
      <c r="K36" s="17" t="str">
        <f>IF(J36&gt;=90,"Xuất sắc",IF(J36&gt;=80,"Tốt", IF(J36&gt;=65,"Khá",IF(J36&gt;=50,"Trung bình", IF(J36&gt;=35, "Yếu", "Kém")))))</f>
        <v>Tốt</v>
      </c>
    </row>
    <row r="37" spans="1:11" customFormat="1" x14ac:dyDescent="0.2">
      <c r="A37" s="24">
        <v>25</v>
      </c>
      <c r="B37" s="24">
        <v>21020115</v>
      </c>
      <c r="C37" s="25" t="s">
        <v>65</v>
      </c>
      <c r="D37" s="26">
        <v>37964</v>
      </c>
      <c r="E37" s="25">
        <v>80</v>
      </c>
      <c r="F37" s="25">
        <v>80</v>
      </c>
      <c r="G37" s="25">
        <v>80</v>
      </c>
      <c r="H37" s="25">
        <v>80</v>
      </c>
      <c r="I37" s="17" t="str">
        <f>IF(H37&gt;=90,"Xuất sắc",IF(H37&gt;=80,"Tốt", IF(H37&gt;=65,"Khá",IF(H37&gt;=50,"Trung bình", IF(H37&gt;=35, "Yếu", "Kém")))))</f>
        <v>Tốt</v>
      </c>
      <c r="J37" s="25">
        <v>80</v>
      </c>
      <c r="K37" s="17" t="str">
        <f>IF(J37&gt;=90,"Xuất sắc",IF(J37&gt;=80,"Tốt", IF(J37&gt;=65,"Khá",IF(J37&gt;=50,"Trung bình", IF(J37&gt;=35, "Yếu", "Kém")))))</f>
        <v>Tốt</v>
      </c>
    </row>
    <row r="38" spans="1:11" customFormat="1" x14ac:dyDescent="0.2">
      <c r="A38" s="24">
        <v>26</v>
      </c>
      <c r="B38" s="24">
        <v>21020491</v>
      </c>
      <c r="C38" s="25" t="s">
        <v>80</v>
      </c>
      <c r="D38" s="26">
        <v>37694</v>
      </c>
      <c r="E38" s="25">
        <v>90</v>
      </c>
      <c r="F38" s="25">
        <v>90</v>
      </c>
      <c r="G38" s="25">
        <v>90</v>
      </c>
      <c r="H38" s="25">
        <v>90</v>
      </c>
      <c r="I38" s="17" t="str">
        <f>IF(H38&gt;=90,"Xuất sắc",IF(H38&gt;=80,"Tốt", IF(H38&gt;=65,"Khá",IF(H38&gt;=50,"Trung bình", IF(H38&gt;=35, "Yếu", "Kém")))))</f>
        <v>Xuất sắc</v>
      </c>
      <c r="J38" s="25">
        <v>90</v>
      </c>
      <c r="K38" s="17" t="str">
        <f>IF(J38&gt;=90,"Xuất sắc",IF(J38&gt;=80,"Tốt", IF(J38&gt;=65,"Khá",IF(J38&gt;=50,"Trung bình", IF(J38&gt;=35, "Yếu", "Kém")))))</f>
        <v>Xuất sắc</v>
      </c>
    </row>
    <row r="39" spans="1:11" customFormat="1" x14ac:dyDescent="0.2">
      <c r="A39" s="24">
        <v>27</v>
      </c>
      <c r="B39" s="24">
        <v>21020492</v>
      </c>
      <c r="C39" s="25" t="s">
        <v>81</v>
      </c>
      <c r="D39" s="26">
        <v>37936</v>
      </c>
      <c r="E39" s="25">
        <v>90</v>
      </c>
      <c r="F39" s="25">
        <v>75</v>
      </c>
      <c r="G39" s="25">
        <v>75</v>
      </c>
      <c r="H39" s="25">
        <v>90</v>
      </c>
      <c r="I39" s="17" t="str">
        <f>IF(H39&gt;=90,"Xuất sắc",IF(H39&gt;=80,"Tốt", IF(H39&gt;=65,"Khá",IF(H39&gt;=50,"Trung bình", IF(H39&gt;=35, "Yếu", "Kém")))))</f>
        <v>Xuất sắc</v>
      </c>
      <c r="J39" s="25">
        <v>90</v>
      </c>
      <c r="K39" s="17" t="str">
        <f>IF(J39&gt;=90,"Xuất sắc",IF(J39&gt;=80,"Tốt", IF(J39&gt;=65,"Khá",IF(J39&gt;=50,"Trung bình", IF(J39&gt;=35, "Yếu", "Kém")))))</f>
        <v>Xuất sắc</v>
      </c>
    </row>
    <row r="40" spans="1:11" customFormat="1" x14ac:dyDescent="0.2">
      <c r="A40" s="24">
        <v>28</v>
      </c>
      <c r="B40" s="24">
        <v>21020868</v>
      </c>
      <c r="C40" s="25" t="s">
        <v>105</v>
      </c>
      <c r="D40" s="26">
        <v>37761</v>
      </c>
      <c r="E40" s="25">
        <v>80</v>
      </c>
      <c r="F40" s="25">
        <v>80</v>
      </c>
      <c r="G40" s="25">
        <v>80</v>
      </c>
      <c r="H40" s="25">
        <v>80</v>
      </c>
      <c r="I40" s="17" t="str">
        <f>IF(H40&gt;=90,"Xuất sắc",IF(H40&gt;=80,"Tốt", IF(H40&gt;=65,"Khá",IF(H40&gt;=50,"Trung bình", IF(H40&gt;=35, "Yếu", "Kém")))))</f>
        <v>Tốt</v>
      </c>
      <c r="J40" s="25">
        <v>80</v>
      </c>
      <c r="K40" s="17" t="str">
        <f>IF(J40&gt;=90,"Xuất sắc",IF(J40&gt;=80,"Tốt", IF(J40&gt;=65,"Khá",IF(J40&gt;=50,"Trung bình", IF(J40&gt;=35, "Yếu", "Kém")))))</f>
        <v>Tốt</v>
      </c>
    </row>
    <row r="41" spans="1:11" customFormat="1" x14ac:dyDescent="0.2">
      <c r="A41" s="24">
        <v>29</v>
      </c>
      <c r="B41" s="24">
        <v>21020493</v>
      </c>
      <c r="C41" s="25" t="s">
        <v>82</v>
      </c>
      <c r="D41" s="26">
        <v>37714</v>
      </c>
      <c r="E41" s="25">
        <v>90</v>
      </c>
      <c r="F41" s="25">
        <v>90</v>
      </c>
      <c r="G41" s="25">
        <v>90</v>
      </c>
      <c r="H41" s="25">
        <v>90</v>
      </c>
      <c r="I41" s="17" t="str">
        <f>IF(H41&gt;=90,"Xuất sắc",IF(H41&gt;=80,"Tốt", IF(H41&gt;=65,"Khá",IF(H41&gt;=50,"Trung bình", IF(H41&gt;=35, "Yếu", "Kém")))))</f>
        <v>Xuất sắc</v>
      </c>
      <c r="J41" s="25">
        <v>90</v>
      </c>
      <c r="K41" s="17" t="str">
        <f>IF(J41&gt;=90,"Xuất sắc",IF(J41&gt;=80,"Tốt", IF(J41&gt;=65,"Khá",IF(J41&gt;=50,"Trung bình", IF(J41&gt;=35, "Yếu", "Kém")))))</f>
        <v>Xuất sắc</v>
      </c>
    </row>
    <row r="42" spans="1:11" customFormat="1" x14ac:dyDescent="0.2">
      <c r="A42" s="24">
        <v>30</v>
      </c>
      <c r="B42" s="24">
        <v>21020869</v>
      </c>
      <c r="C42" s="25" t="s">
        <v>106</v>
      </c>
      <c r="D42" s="26">
        <v>37646</v>
      </c>
      <c r="E42" s="25">
        <v>90</v>
      </c>
      <c r="F42" s="25">
        <v>90</v>
      </c>
      <c r="G42" s="25">
        <v>90</v>
      </c>
      <c r="H42" s="25">
        <v>90</v>
      </c>
      <c r="I42" s="17" t="str">
        <f>IF(H42&gt;=90,"Xuất sắc",IF(H42&gt;=80,"Tốt", IF(H42&gt;=65,"Khá",IF(H42&gt;=50,"Trung bình", IF(H42&gt;=35, "Yếu", "Kém")))))</f>
        <v>Xuất sắc</v>
      </c>
      <c r="J42" s="25">
        <v>90</v>
      </c>
      <c r="K42" s="17" t="str">
        <f>IF(J42&gt;=90,"Xuất sắc",IF(J42&gt;=80,"Tốt", IF(J42&gt;=65,"Khá",IF(J42&gt;=50,"Trung bình", IF(J42&gt;=35, "Yếu", "Kém")))))</f>
        <v>Xuất sắc</v>
      </c>
    </row>
    <row r="43" spans="1:11" customFormat="1" x14ac:dyDescent="0.2">
      <c r="A43" s="24">
        <v>31</v>
      </c>
      <c r="B43" s="24">
        <v>21020494</v>
      </c>
      <c r="C43" s="25" t="s">
        <v>83</v>
      </c>
      <c r="D43" s="26">
        <v>37959</v>
      </c>
      <c r="E43" s="25">
        <v>92</v>
      </c>
      <c r="F43" s="25">
        <v>92</v>
      </c>
      <c r="G43" s="25">
        <v>90</v>
      </c>
      <c r="H43" s="25">
        <v>90</v>
      </c>
      <c r="I43" s="17" t="str">
        <f>IF(H43&gt;=90,"Xuất sắc",IF(H43&gt;=80,"Tốt", IF(H43&gt;=65,"Khá",IF(H43&gt;=50,"Trung bình", IF(H43&gt;=35, "Yếu", "Kém")))))</f>
        <v>Xuất sắc</v>
      </c>
      <c r="J43" s="25">
        <v>90</v>
      </c>
      <c r="K43" s="17" t="str">
        <f>IF(J43&gt;=90,"Xuất sắc",IF(J43&gt;=80,"Tốt", IF(J43&gt;=65,"Khá",IF(J43&gt;=50,"Trung bình", IF(J43&gt;=35, "Yếu", "Kém")))))</f>
        <v>Xuất sắc</v>
      </c>
    </row>
    <row r="44" spans="1:11" customFormat="1" x14ac:dyDescent="0.2">
      <c r="A44" s="24">
        <v>32</v>
      </c>
      <c r="B44" s="24">
        <v>21020495</v>
      </c>
      <c r="C44" s="25" t="s">
        <v>84</v>
      </c>
      <c r="D44" s="26">
        <v>37691</v>
      </c>
      <c r="E44" s="25">
        <v>80</v>
      </c>
      <c r="F44" s="25">
        <v>80</v>
      </c>
      <c r="G44" s="25">
        <v>80</v>
      </c>
      <c r="H44" s="25">
        <v>80</v>
      </c>
      <c r="I44" s="17" t="str">
        <f>IF(H44&gt;=90,"Xuất sắc",IF(H44&gt;=80,"Tốt", IF(H44&gt;=65,"Khá",IF(H44&gt;=50,"Trung bình", IF(H44&gt;=35, "Yếu", "Kém")))))</f>
        <v>Tốt</v>
      </c>
      <c r="J44" s="25">
        <v>80</v>
      </c>
      <c r="K44" s="17" t="str">
        <f>IF(J44&gt;=90,"Xuất sắc",IF(J44&gt;=80,"Tốt", IF(J44&gt;=65,"Khá",IF(J44&gt;=50,"Trung bình", IF(J44&gt;=35, "Yếu", "Kém")))))</f>
        <v>Tốt</v>
      </c>
    </row>
    <row r="45" spans="1:11" customFormat="1" x14ac:dyDescent="0.2">
      <c r="A45" s="24">
        <v>33</v>
      </c>
      <c r="B45" s="24">
        <v>21020496</v>
      </c>
      <c r="C45" s="25" t="s">
        <v>85</v>
      </c>
      <c r="D45" s="26">
        <v>37647</v>
      </c>
      <c r="E45" s="25">
        <v>90</v>
      </c>
      <c r="F45" s="25">
        <v>90</v>
      </c>
      <c r="G45" s="25">
        <v>90</v>
      </c>
      <c r="H45" s="25">
        <v>90</v>
      </c>
      <c r="I45" s="17" t="str">
        <f>IF(H45&gt;=90,"Xuất sắc",IF(H45&gt;=80,"Tốt", IF(H45&gt;=65,"Khá",IF(H45&gt;=50,"Trung bình", IF(H45&gt;=35, "Yếu", "Kém")))))</f>
        <v>Xuất sắc</v>
      </c>
      <c r="J45" s="25">
        <v>90</v>
      </c>
      <c r="K45" s="17" t="str">
        <f>IF(J45&gt;=90,"Xuất sắc",IF(J45&gt;=80,"Tốt", IF(J45&gt;=65,"Khá",IF(J45&gt;=50,"Trung bình", IF(J45&gt;=35, "Yếu", "Kém")))))</f>
        <v>Xuất sắc</v>
      </c>
    </row>
    <row r="46" spans="1:11" customFormat="1" x14ac:dyDescent="0.2">
      <c r="A46" s="24">
        <v>34</v>
      </c>
      <c r="B46" s="24">
        <v>21020870</v>
      </c>
      <c r="C46" s="25" t="s">
        <v>107</v>
      </c>
      <c r="D46" s="26">
        <v>37798</v>
      </c>
      <c r="E46" s="25">
        <v>90</v>
      </c>
      <c r="F46" s="25">
        <v>90</v>
      </c>
      <c r="G46" s="25">
        <v>90</v>
      </c>
      <c r="H46" s="25">
        <v>90</v>
      </c>
      <c r="I46" s="17" t="str">
        <f>IF(H46&gt;=90,"Xuất sắc",IF(H46&gt;=80,"Tốt", IF(H46&gt;=65,"Khá",IF(H46&gt;=50,"Trung bình", IF(H46&gt;=35, "Yếu", "Kém")))))</f>
        <v>Xuất sắc</v>
      </c>
      <c r="J46" s="25">
        <v>90</v>
      </c>
      <c r="K46" s="17" t="str">
        <f>IF(J46&gt;=90,"Xuất sắc",IF(J46&gt;=80,"Tốt", IF(J46&gt;=65,"Khá",IF(J46&gt;=50,"Trung bình", IF(J46&gt;=35, "Yếu", "Kém")))))</f>
        <v>Xuất sắc</v>
      </c>
    </row>
    <row r="47" spans="1:11" customFormat="1" x14ac:dyDescent="0.2">
      <c r="A47" s="24">
        <v>35</v>
      </c>
      <c r="B47" s="24">
        <v>21020497</v>
      </c>
      <c r="C47" s="25" t="s">
        <v>86</v>
      </c>
      <c r="D47" s="26">
        <v>37695</v>
      </c>
      <c r="E47" s="25">
        <v>90</v>
      </c>
      <c r="F47" s="25">
        <v>90</v>
      </c>
      <c r="G47" s="25">
        <v>90</v>
      </c>
      <c r="H47" s="25">
        <v>90</v>
      </c>
      <c r="I47" s="17" t="str">
        <f>IF(H47&gt;=90,"Xuất sắc",IF(H47&gt;=80,"Tốt", IF(H47&gt;=65,"Khá",IF(H47&gt;=50,"Trung bình", IF(H47&gt;=35, "Yếu", "Kém")))))</f>
        <v>Xuất sắc</v>
      </c>
      <c r="J47" s="25">
        <v>90</v>
      </c>
      <c r="K47" s="17" t="str">
        <f>IF(J47&gt;=90,"Xuất sắc",IF(J47&gt;=80,"Tốt", IF(J47&gt;=65,"Khá",IF(J47&gt;=50,"Trung bình", IF(J47&gt;=35, "Yếu", "Kém")))))</f>
        <v>Xuất sắc</v>
      </c>
    </row>
    <row r="48" spans="1:11" customFormat="1" x14ac:dyDescent="0.2">
      <c r="A48" s="24">
        <v>36</v>
      </c>
      <c r="B48" s="24">
        <v>21020871</v>
      </c>
      <c r="C48" s="25" t="s">
        <v>108</v>
      </c>
      <c r="D48" s="26">
        <v>37933</v>
      </c>
      <c r="E48" s="25">
        <v>90</v>
      </c>
      <c r="F48" s="25">
        <v>90</v>
      </c>
      <c r="G48" s="25">
        <v>90</v>
      </c>
      <c r="H48" s="25">
        <v>90</v>
      </c>
      <c r="I48" s="17" t="str">
        <f>IF(H48&gt;=90,"Xuất sắc",IF(H48&gt;=80,"Tốt", IF(H48&gt;=65,"Khá",IF(H48&gt;=50,"Trung bình", IF(H48&gt;=35, "Yếu", "Kém")))))</f>
        <v>Xuất sắc</v>
      </c>
      <c r="J48" s="25">
        <v>90</v>
      </c>
      <c r="K48" s="17" t="str">
        <f>IF(J48&gt;=90,"Xuất sắc",IF(J48&gt;=80,"Tốt", IF(J48&gt;=65,"Khá",IF(J48&gt;=50,"Trung bình", IF(J48&gt;=35, "Yếu", "Kém")))))</f>
        <v>Xuất sắc</v>
      </c>
    </row>
    <row r="49" spans="1:11" customFormat="1" x14ac:dyDescent="0.2">
      <c r="A49" s="24">
        <v>37</v>
      </c>
      <c r="B49" s="24">
        <v>21020498</v>
      </c>
      <c r="C49" s="25" t="s">
        <v>87</v>
      </c>
      <c r="D49" s="26">
        <v>37643</v>
      </c>
      <c r="E49" s="25">
        <v>78</v>
      </c>
      <c r="F49" s="25">
        <v>76</v>
      </c>
      <c r="G49" s="25">
        <v>76</v>
      </c>
      <c r="H49" s="25">
        <v>76</v>
      </c>
      <c r="I49" s="17" t="str">
        <f>IF(H49&gt;=90,"Xuất sắc",IF(H49&gt;=80,"Tốt", IF(H49&gt;=65,"Khá",IF(H49&gt;=50,"Trung bình", IF(H49&gt;=35, "Yếu", "Kém")))))</f>
        <v>Khá</v>
      </c>
      <c r="J49" s="25">
        <v>76</v>
      </c>
      <c r="K49" s="17" t="str">
        <f>IF(J49&gt;=90,"Xuất sắc",IF(J49&gt;=80,"Tốt", IF(J49&gt;=65,"Khá",IF(J49&gt;=50,"Trung bình", IF(J49&gt;=35, "Yếu", "Kém")))))</f>
        <v>Khá</v>
      </c>
    </row>
    <row r="50" spans="1:11" customFormat="1" x14ac:dyDescent="0.2">
      <c r="A50" s="24">
        <v>38</v>
      </c>
      <c r="B50" s="24">
        <v>21021675</v>
      </c>
      <c r="C50" s="25" t="s">
        <v>124</v>
      </c>
      <c r="D50" s="26">
        <v>37430</v>
      </c>
      <c r="E50" s="25">
        <v>70</v>
      </c>
      <c r="F50" s="25">
        <v>70</v>
      </c>
      <c r="G50" s="25">
        <v>70</v>
      </c>
      <c r="H50" s="25">
        <v>70</v>
      </c>
      <c r="I50" s="17" t="str">
        <f>IF(H50&gt;=90,"Xuất sắc",IF(H50&gt;=80,"Tốt", IF(H50&gt;=65,"Khá",IF(H50&gt;=50,"Trung bình", IF(H50&gt;=35, "Yếu", "Kém")))))</f>
        <v>Khá</v>
      </c>
      <c r="J50" s="25">
        <v>70</v>
      </c>
      <c r="K50" s="17" t="str">
        <f>IF(J50&gt;=90,"Xuất sắc",IF(J50&gt;=80,"Tốt", IF(J50&gt;=65,"Khá",IF(J50&gt;=50,"Trung bình", IF(J50&gt;=35, "Yếu", "Kém")))))</f>
        <v>Khá</v>
      </c>
    </row>
    <row r="51" spans="1:11" customFormat="1" x14ac:dyDescent="0.2">
      <c r="A51" s="24">
        <v>39</v>
      </c>
      <c r="B51" s="24">
        <v>21020872</v>
      </c>
      <c r="C51" s="25" t="s">
        <v>109</v>
      </c>
      <c r="D51" s="26">
        <v>37744</v>
      </c>
      <c r="E51" s="25">
        <v>80</v>
      </c>
      <c r="F51" s="25">
        <v>80</v>
      </c>
      <c r="G51" s="25">
        <v>80</v>
      </c>
      <c r="H51" s="25">
        <v>80</v>
      </c>
      <c r="I51" s="17" t="str">
        <f>IF(H51&gt;=90,"Xuất sắc",IF(H51&gt;=80,"Tốt", IF(H51&gt;=65,"Khá",IF(H51&gt;=50,"Trung bình", IF(H51&gt;=35, "Yếu", "Kém")))))</f>
        <v>Tốt</v>
      </c>
      <c r="J51" s="25">
        <v>80</v>
      </c>
      <c r="K51" s="17" t="str">
        <f>IF(J51&gt;=90,"Xuất sắc",IF(J51&gt;=80,"Tốt", IF(J51&gt;=65,"Khá",IF(J51&gt;=50,"Trung bình", IF(J51&gt;=35, "Yếu", "Kém")))))</f>
        <v>Tốt</v>
      </c>
    </row>
    <row r="52" spans="1:11" customFormat="1" x14ac:dyDescent="0.2">
      <c r="A52" s="24">
        <v>40</v>
      </c>
      <c r="B52" s="24">
        <v>21020873</v>
      </c>
      <c r="C52" s="25" t="s">
        <v>110</v>
      </c>
      <c r="D52" s="26">
        <v>37749</v>
      </c>
      <c r="E52" s="25">
        <v>90</v>
      </c>
      <c r="F52" s="25">
        <v>90</v>
      </c>
      <c r="G52" s="25">
        <v>90</v>
      </c>
      <c r="H52" s="25">
        <v>90</v>
      </c>
      <c r="I52" s="17" t="str">
        <f>IF(H52&gt;=90,"Xuất sắc",IF(H52&gt;=80,"Tốt", IF(H52&gt;=65,"Khá",IF(H52&gt;=50,"Trung bình", IF(H52&gt;=35, "Yếu", "Kém")))))</f>
        <v>Xuất sắc</v>
      </c>
      <c r="J52" s="25">
        <v>90</v>
      </c>
      <c r="K52" s="17" t="str">
        <f>IF(J52&gt;=90,"Xuất sắc",IF(J52&gt;=80,"Tốt", IF(J52&gt;=65,"Khá",IF(J52&gt;=50,"Trung bình", IF(J52&gt;=35, "Yếu", "Kém")))))</f>
        <v>Xuất sắc</v>
      </c>
    </row>
    <row r="53" spans="1:11" customFormat="1" x14ac:dyDescent="0.2">
      <c r="A53" s="24">
        <v>41</v>
      </c>
      <c r="B53" s="24">
        <v>21020874</v>
      </c>
      <c r="C53" s="25" t="s">
        <v>111</v>
      </c>
      <c r="D53" s="26">
        <v>37704</v>
      </c>
      <c r="E53" s="25">
        <v>90</v>
      </c>
      <c r="F53" s="25">
        <v>90</v>
      </c>
      <c r="G53" s="25">
        <v>90</v>
      </c>
      <c r="H53" s="25">
        <v>90</v>
      </c>
      <c r="I53" s="17" t="str">
        <f>IF(H53&gt;=90,"Xuất sắc",IF(H53&gt;=80,"Tốt", IF(H53&gt;=65,"Khá",IF(H53&gt;=50,"Trung bình", IF(H53&gt;=35, "Yếu", "Kém")))))</f>
        <v>Xuất sắc</v>
      </c>
      <c r="J53" s="25">
        <v>90</v>
      </c>
      <c r="K53" s="17" t="str">
        <f>IF(J53&gt;=90,"Xuất sắc",IF(J53&gt;=80,"Tốt", IF(J53&gt;=65,"Khá",IF(J53&gt;=50,"Trung bình", IF(J53&gt;=35, "Yếu", "Kém")))))</f>
        <v>Xuất sắc</v>
      </c>
    </row>
    <row r="54" spans="1:11" customFormat="1" x14ac:dyDescent="0.2">
      <c r="A54" s="24">
        <v>42</v>
      </c>
      <c r="B54" s="24">
        <v>21020499</v>
      </c>
      <c r="C54" s="25" t="s">
        <v>88</v>
      </c>
      <c r="D54" s="26">
        <v>37674</v>
      </c>
      <c r="E54" s="25">
        <v>80</v>
      </c>
      <c r="F54" s="25">
        <v>80</v>
      </c>
      <c r="G54" s="25">
        <v>80</v>
      </c>
      <c r="H54" s="25">
        <v>80</v>
      </c>
      <c r="I54" s="17" t="str">
        <f>IF(H54&gt;=90,"Xuất sắc",IF(H54&gt;=80,"Tốt", IF(H54&gt;=65,"Khá",IF(H54&gt;=50,"Trung bình", IF(H54&gt;=35, "Yếu", "Kém")))))</f>
        <v>Tốt</v>
      </c>
      <c r="J54" s="25">
        <v>80</v>
      </c>
      <c r="K54" s="17" t="str">
        <f>IF(J54&gt;=90,"Xuất sắc",IF(J54&gt;=80,"Tốt", IF(J54&gt;=65,"Khá",IF(J54&gt;=50,"Trung bình", IF(J54&gt;=35, "Yếu", "Kém")))))</f>
        <v>Tốt</v>
      </c>
    </row>
    <row r="55" spans="1:11" customFormat="1" x14ac:dyDescent="0.2">
      <c r="A55" s="24">
        <v>43</v>
      </c>
      <c r="B55" s="24">
        <v>21020878</v>
      </c>
      <c r="C55" s="25" t="s">
        <v>115</v>
      </c>
      <c r="D55" s="26">
        <v>37796</v>
      </c>
      <c r="E55" s="25">
        <v>90</v>
      </c>
      <c r="F55" s="25">
        <v>90</v>
      </c>
      <c r="G55" s="25">
        <v>90</v>
      </c>
      <c r="H55" s="25">
        <v>90</v>
      </c>
      <c r="I55" s="17" t="str">
        <f>IF(H55&gt;=90,"Xuất sắc",IF(H55&gt;=80,"Tốt", IF(H55&gt;=65,"Khá",IF(H55&gt;=50,"Trung bình", IF(H55&gt;=35, "Yếu", "Kém")))))</f>
        <v>Xuất sắc</v>
      </c>
      <c r="J55" s="25">
        <v>90</v>
      </c>
      <c r="K55" s="17" t="str">
        <f>IF(J55&gt;=90,"Xuất sắc",IF(J55&gt;=80,"Tốt", IF(J55&gt;=65,"Khá",IF(J55&gt;=50,"Trung bình", IF(J55&gt;=35, "Yếu", "Kém")))))</f>
        <v>Xuất sắc</v>
      </c>
    </row>
    <row r="56" spans="1:11" customFormat="1" x14ac:dyDescent="0.2">
      <c r="A56" s="24">
        <v>44</v>
      </c>
      <c r="B56" s="24">
        <v>21020500</v>
      </c>
      <c r="C56" s="25" t="s">
        <v>89</v>
      </c>
      <c r="D56" s="26">
        <v>37680</v>
      </c>
      <c r="E56" s="25">
        <v>78</v>
      </c>
      <c r="F56" s="25">
        <v>78</v>
      </c>
      <c r="G56" s="25">
        <v>78</v>
      </c>
      <c r="H56" s="25">
        <v>78</v>
      </c>
      <c r="I56" s="17" t="str">
        <f>IF(H56&gt;=90,"Xuất sắc",IF(H56&gt;=80,"Tốt", IF(H56&gt;=65,"Khá",IF(H56&gt;=50,"Trung bình", IF(H56&gt;=35, "Yếu", "Kém")))))</f>
        <v>Khá</v>
      </c>
      <c r="J56" s="25">
        <v>78</v>
      </c>
      <c r="K56" s="17" t="str">
        <f>IF(J56&gt;=90,"Xuất sắc",IF(J56&gt;=80,"Tốt", IF(J56&gt;=65,"Khá",IF(J56&gt;=50,"Trung bình", IF(J56&gt;=35, "Yếu", "Kém")))))</f>
        <v>Khá</v>
      </c>
    </row>
    <row r="57" spans="1:11" customFormat="1" x14ac:dyDescent="0.2">
      <c r="A57" s="24">
        <v>45</v>
      </c>
      <c r="B57" s="24">
        <v>21020882</v>
      </c>
      <c r="C57" s="25" t="s">
        <v>119</v>
      </c>
      <c r="D57" s="26">
        <v>37645</v>
      </c>
      <c r="E57" s="25">
        <v>90</v>
      </c>
      <c r="F57" s="25">
        <v>90</v>
      </c>
      <c r="G57" s="25">
        <v>90</v>
      </c>
      <c r="H57" s="25">
        <v>90</v>
      </c>
      <c r="I57" s="17" t="str">
        <f>IF(H57&gt;=90,"Xuất sắc",IF(H57&gt;=80,"Tốt", IF(H57&gt;=65,"Khá",IF(H57&gt;=50,"Trung bình", IF(H57&gt;=35, "Yếu", "Kém")))))</f>
        <v>Xuất sắc</v>
      </c>
      <c r="J57" s="25">
        <v>90</v>
      </c>
      <c r="K57" s="17" t="str">
        <f>IF(J57&gt;=90,"Xuất sắc",IF(J57&gt;=80,"Tốt", IF(J57&gt;=65,"Khá",IF(J57&gt;=50,"Trung bình", IF(J57&gt;=35, "Yếu", "Kém")))))</f>
        <v>Xuất sắc</v>
      </c>
    </row>
    <row r="58" spans="1:11" customFormat="1" x14ac:dyDescent="0.2">
      <c r="A58" s="24">
        <v>46</v>
      </c>
      <c r="B58" s="24">
        <v>21020798</v>
      </c>
      <c r="C58" s="25" t="s">
        <v>98</v>
      </c>
      <c r="D58" s="26">
        <v>37732</v>
      </c>
      <c r="E58" s="25">
        <v>90</v>
      </c>
      <c r="F58" s="25">
        <v>90</v>
      </c>
      <c r="G58" s="25">
        <v>90</v>
      </c>
      <c r="H58" s="25">
        <v>90</v>
      </c>
      <c r="I58" s="17" t="str">
        <f>IF(H58&gt;=90,"Xuất sắc",IF(H58&gt;=80,"Tốt", IF(H58&gt;=65,"Khá",IF(H58&gt;=50,"Trung bình", IF(H58&gt;=35, "Yếu", "Kém")))))</f>
        <v>Xuất sắc</v>
      </c>
      <c r="J58" s="25">
        <v>90</v>
      </c>
      <c r="K58" s="17" t="str">
        <f>IF(J58&gt;=90,"Xuất sắc",IF(J58&gt;=80,"Tốt", IF(J58&gt;=65,"Khá",IF(J58&gt;=50,"Trung bình", IF(J58&gt;=35, "Yếu", "Kém")))))</f>
        <v>Xuất sắc</v>
      </c>
    </row>
    <row r="59" spans="1:11" customFormat="1" x14ac:dyDescent="0.2">
      <c r="A59" s="24">
        <v>47</v>
      </c>
      <c r="B59" s="24">
        <v>21020883</v>
      </c>
      <c r="C59" s="25" t="s">
        <v>120</v>
      </c>
      <c r="D59" s="26">
        <v>37933</v>
      </c>
      <c r="E59" s="25">
        <v>90</v>
      </c>
      <c r="F59" s="25">
        <v>90</v>
      </c>
      <c r="G59" s="25">
        <v>90</v>
      </c>
      <c r="H59" s="25">
        <v>90</v>
      </c>
      <c r="I59" s="17" t="str">
        <f>IF(H59&gt;=90,"Xuất sắc",IF(H59&gt;=80,"Tốt", IF(H59&gt;=65,"Khá",IF(H59&gt;=50,"Trung bình", IF(H59&gt;=35, "Yếu", "Kém")))))</f>
        <v>Xuất sắc</v>
      </c>
      <c r="J59" s="25">
        <v>90</v>
      </c>
      <c r="K59" s="17" t="str">
        <f>IF(J59&gt;=90,"Xuất sắc",IF(J59&gt;=80,"Tốt", IF(J59&gt;=65,"Khá",IF(J59&gt;=50,"Trung bình", IF(J59&gt;=35, "Yếu", "Kém")))))</f>
        <v>Xuất sắc</v>
      </c>
    </row>
    <row r="60" spans="1:11" customFormat="1" x14ac:dyDescent="0.2">
      <c r="A60" s="24">
        <v>48</v>
      </c>
      <c r="B60" s="24">
        <v>21020884</v>
      </c>
      <c r="C60" s="25" t="s">
        <v>121</v>
      </c>
      <c r="D60" s="26">
        <v>37813</v>
      </c>
      <c r="E60" s="25">
        <v>80</v>
      </c>
      <c r="F60" s="25">
        <v>80</v>
      </c>
      <c r="G60" s="25">
        <v>80</v>
      </c>
      <c r="H60" s="25">
        <v>80</v>
      </c>
      <c r="I60" s="17" t="str">
        <f>IF(H60&gt;=90,"Xuất sắc",IF(H60&gt;=80,"Tốt", IF(H60&gt;=65,"Khá",IF(H60&gt;=50,"Trung bình", IF(H60&gt;=35, "Yếu", "Kém")))))</f>
        <v>Tốt</v>
      </c>
      <c r="J60" s="25">
        <v>80</v>
      </c>
      <c r="K60" s="17" t="str">
        <f>IF(J60&gt;=90,"Xuất sắc",IF(J60&gt;=80,"Tốt", IF(J60&gt;=65,"Khá",IF(J60&gt;=50,"Trung bình", IF(J60&gt;=35, "Yếu", "Kém")))))</f>
        <v>Tốt</v>
      </c>
    </row>
    <row r="61" spans="1:11" customFormat="1" x14ac:dyDescent="0.2">
      <c r="A61" s="24">
        <v>49</v>
      </c>
      <c r="B61" s="24">
        <v>21020533</v>
      </c>
      <c r="C61" s="25" t="s">
        <v>94</v>
      </c>
      <c r="D61" s="26">
        <v>37892</v>
      </c>
      <c r="E61" s="25">
        <v>90</v>
      </c>
      <c r="F61" s="25">
        <v>90</v>
      </c>
      <c r="G61" s="25">
        <v>90</v>
      </c>
      <c r="H61" s="25">
        <v>90</v>
      </c>
      <c r="I61" s="17" t="str">
        <f>IF(H61&gt;=90,"Xuất sắc",IF(H61&gt;=80,"Tốt", IF(H61&gt;=65,"Khá",IF(H61&gt;=50,"Trung bình", IF(H61&gt;=35, "Yếu", "Kém")))))</f>
        <v>Xuất sắc</v>
      </c>
      <c r="J61" s="25">
        <v>90</v>
      </c>
      <c r="K61" s="17" t="str">
        <f>IF(J61&gt;=90,"Xuất sắc",IF(J61&gt;=80,"Tốt", IF(J61&gt;=65,"Khá",IF(J61&gt;=50,"Trung bình", IF(J61&gt;=35, "Yếu", "Kém")))))</f>
        <v>Xuất sắc</v>
      </c>
    </row>
    <row r="62" spans="1:11" customFormat="1" x14ac:dyDescent="0.2">
      <c r="A62" s="24">
        <v>50</v>
      </c>
      <c r="B62" s="24">
        <v>21020875</v>
      </c>
      <c r="C62" s="25" t="s">
        <v>112</v>
      </c>
      <c r="D62" s="26">
        <v>37917</v>
      </c>
      <c r="E62" s="25">
        <v>80</v>
      </c>
      <c r="F62" s="25">
        <v>80</v>
      </c>
      <c r="G62" s="25">
        <v>80</v>
      </c>
      <c r="H62" s="25">
        <v>80</v>
      </c>
      <c r="I62" s="17" t="str">
        <f>IF(H62&gt;=90,"Xuất sắc",IF(H62&gt;=80,"Tốt", IF(H62&gt;=65,"Khá",IF(H62&gt;=50,"Trung bình", IF(H62&gt;=35, "Yếu", "Kém")))))</f>
        <v>Tốt</v>
      </c>
      <c r="J62" s="25">
        <v>80</v>
      </c>
      <c r="K62" s="17" t="str">
        <f>IF(J62&gt;=90,"Xuất sắc",IF(J62&gt;=80,"Tốt", IF(J62&gt;=65,"Khá",IF(J62&gt;=50,"Trung bình", IF(J62&gt;=35, "Yếu", "Kém")))))</f>
        <v>Tốt</v>
      </c>
    </row>
    <row r="63" spans="1:11" customFormat="1" x14ac:dyDescent="0.2">
      <c r="A63" s="24">
        <v>51</v>
      </c>
      <c r="B63" s="24">
        <v>21020501</v>
      </c>
      <c r="C63" s="25" t="s">
        <v>90</v>
      </c>
      <c r="D63" s="26">
        <v>37665</v>
      </c>
      <c r="E63" s="25">
        <v>90</v>
      </c>
      <c r="F63" s="25">
        <v>90</v>
      </c>
      <c r="G63" s="25">
        <v>90</v>
      </c>
      <c r="H63" s="25">
        <v>90</v>
      </c>
      <c r="I63" s="17" t="str">
        <f>IF(H63&gt;=90,"Xuất sắc",IF(H63&gt;=80,"Tốt", IF(H63&gt;=65,"Khá",IF(H63&gt;=50,"Trung bình", IF(H63&gt;=35, "Yếu", "Kém")))))</f>
        <v>Xuất sắc</v>
      </c>
      <c r="J63" s="25">
        <v>90</v>
      </c>
      <c r="K63" s="17" t="str">
        <f>IF(J63&gt;=90,"Xuất sắc",IF(J63&gt;=80,"Tốt", IF(J63&gt;=65,"Khá",IF(J63&gt;=50,"Trung bình", IF(J63&gt;=35, "Yếu", "Kém")))))</f>
        <v>Xuất sắc</v>
      </c>
    </row>
    <row r="64" spans="1:11" customFormat="1" x14ac:dyDescent="0.2">
      <c r="A64" s="24">
        <v>52</v>
      </c>
      <c r="B64" s="24">
        <v>21020876</v>
      </c>
      <c r="C64" s="25" t="s">
        <v>113</v>
      </c>
      <c r="D64" s="26">
        <v>37622</v>
      </c>
      <c r="E64" s="25">
        <v>90</v>
      </c>
      <c r="F64" s="25">
        <v>90</v>
      </c>
      <c r="G64" s="25">
        <v>90</v>
      </c>
      <c r="H64" s="25">
        <v>90</v>
      </c>
      <c r="I64" s="17" t="str">
        <f>IF(H64&gt;=90,"Xuất sắc",IF(H64&gt;=80,"Tốt", IF(H64&gt;=65,"Khá",IF(H64&gt;=50,"Trung bình", IF(H64&gt;=35, "Yếu", "Kém")))))</f>
        <v>Xuất sắc</v>
      </c>
      <c r="J64" s="25">
        <v>90</v>
      </c>
      <c r="K64" s="17" t="str">
        <f>IF(J64&gt;=90,"Xuất sắc",IF(J64&gt;=80,"Tốt", IF(J64&gt;=65,"Khá",IF(J64&gt;=50,"Trung bình", IF(J64&gt;=35, "Yếu", "Kém")))))</f>
        <v>Xuất sắc</v>
      </c>
    </row>
    <row r="65" spans="1:11" customFormat="1" x14ac:dyDescent="0.2">
      <c r="A65" s="24">
        <v>53</v>
      </c>
      <c r="B65" s="24">
        <v>21020502</v>
      </c>
      <c r="C65" s="25" t="s">
        <v>91</v>
      </c>
      <c r="D65" s="26">
        <v>37719</v>
      </c>
      <c r="E65" s="25">
        <v>90</v>
      </c>
      <c r="F65" s="25">
        <v>90</v>
      </c>
      <c r="G65" s="25">
        <v>90</v>
      </c>
      <c r="H65" s="25">
        <v>90</v>
      </c>
      <c r="I65" s="17" t="str">
        <f>IF(H65&gt;=90,"Xuất sắc",IF(H65&gt;=80,"Tốt", IF(H65&gt;=65,"Khá",IF(H65&gt;=50,"Trung bình", IF(H65&gt;=35, "Yếu", "Kém")))))</f>
        <v>Xuất sắc</v>
      </c>
      <c r="J65" s="25">
        <v>90</v>
      </c>
      <c r="K65" s="17" t="str">
        <f>IF(J65&gt;=90,"Xuất sắc",IF(J65&gt;=80,"Tốt", IF(J65&gt;=65,"Khá",IF(J65&gt;=50,"Trung bình", IF(J65&gt;=35, "Yếu", "Kém")))))</f>
        <v>Xuất sắc</v>
      </c>
    </row>
    <row r="66" spans="1:11" customFormat="1" x14ac:dyDescent="0.2">
      <c r="A66" s="24">
        <v>54</v>
      </c>
      <c r="B66" s="24">
        <v>21020877</v>
      </c>
      <c r="C66" s="25" t="s">
        <v>114</v>
      </c>
      <c r="D66" s="26">
        <v>37927</v>
      </c>
      <c r="E66" s="25">
        <v>90</v>
      </c>
      <c r="F66" s="25">
        <v>90</v>
      </c>
      <c r="G66" s="25">
        <v>90</v>
      </c>
      <c r="H66" s="25">
        <v>90</v>
      </c>
      <c r="I66" s="17" t="str">
        <f>IF(H66&gt;=90,"Xuất sắc",IF(H66&gt;=80,"Tốt", IF(H66&gt;=65,"Khá",IF(H66&gt;=50,"Trung bình", IF(H66&gt;=35, "Yếu", "Kém")))))</f>
        <v>Xuất sắc</v>
      </c>
      <c r="J66" s="25">
        <v>90</v>
      </c>
      <c r="K66" s="17" t="str">
        <f>IF(J66&gt;=90,"Xuất sắc",IF(J66&gt;=80,"Tốt", IF(J66&gt;=65,"Khá",IF(J66&gt;=50,"Trung bình", IF(J66&gt;=35, "Yếu", "Kém")))))</f>
        <v>Xuất sắc</v>
      </c>
    </row>
    <row r="67" spans="1:11" customFormat="1" x14ac:dyDescent="0.2">
      <c r="A67" s="24">
        <v>55</v>
      </c>
      <c r="B67" s="24">
        <v>21020503</v>
      </c>
      <c r="C67" s="25" t="s">
        <v>92</v>
      </c>
      <c r="D67" s="26">
        <v>37922</v>
      </c>
      <c r="E67" s="25">
        <v>90</v>
      </c>
      <c r="F67" s="25">
        <v>90</v>
      </c>
      <c r="G67" s="25">
        <v>90</v>
      </c>
      <c r="H67" s="25">
        <v>90</v>
      </c>
      <c r="I67" s="17" t="str">
        <f>IF(H67&gt;=90,"Xuất sắc",IF(H67&gt;=80,"Tốt", IF(H67&gt;=65,"Khá",IF(H67&gt;=50,"Trung bình", IF(H67&gt;=35, "Yếu", "Kém")))))</f>
        <v>Xuất sắc</v>
      </c>
      <c r="J67" s="25">
        <v>90</v>
      </c>
      <c r="K67" s="17" t="str">
        <f>IF(J67&gt;=90,"Xuất sắc",IF(J67&gt;=80,"Tốt", IF(J67&gt;=65,"Khá",IF(J67&gt;=50,"Trung bình", IF(J67&gt;=35, "Yếu", "Kém")))))</f>
        <v>Xuất sắc</v>
      </c>
    </row>
    <row r="68" spans="1:11" customFormat="1" x14ac:dyDescent="0.2">
      <c r="A68" s="24">
        <v>56</v>
      </c>
      <c r="B68" s="24">
        <v>21020879</v>
      </c>
      <c r="C68" s="25" t="s">
        <v>116</v>
      </c>
      <c r="D68" s="26">
        <v>37704</v>
      </c>
      <c r="E68" s="25">
        <v>80</v>
      </c>
      <c r="F68" s="25">
        <v>80</v>
      </c>
      <c r="G68" s="25">
        <v>80</v>
      </c>
      <c r="H68" s="25">
        <v>80</v>
      </c>
      <c r="I68" s="17" t="str">
        <f>IF(H68&gt;=90,"Xuất sắc",IF(H68&gt;=80,"Tốt", IF(H68&gt;=65,"Khá",IF(H68&gt;=50,"Trung bình", IF(H68&gt;=35, "Yếu", "Kém")))))</f>
        <v>Tốt</v>
      </c>
      <c r="J68" s="25">
        <v>80</v>
      </c>
      <c r="K68" s="17" t="str">
        <f>IF(J68&gt;=90,"Xuất sắc",IF(J68&gt;=80,"Tốt", IF(J68&gt;=65,"Khá",IF(J68&gt;=50,"Trung bình", IF(J68&gt;=35, "Yếu", "Kém")))))</f>
        <v>Tốt</v>
      </c>
    </row>
    <row r="69" spans="1:11" customFormat="1" x14ac:dyDescent="0.2">
      <c r="A69" s="24">
        <v>57</v>
      </c>
      <c r="B69" s="24">
        <v>21020880</v>
      </c>
      <c r="C69" s="25" t="s">
        <v>117</v>
      </c>
      <c r="D69" s="26">
        <v>37841</v>
      </c>
      <c r="E69" s="25">
        <v>90</v>
      </c>
      <c r="F69" s="25">
        <v>90</v>
      </c>
      <c r="G69" s="25">
        <v>90</v>
      </c>
      <c r="H69" s="25">
        <v>90</v>
      </c>
      <c r="I69" s="17" t="str">
        <f>IF(H69&gt;=90,"Xuất sắc",IF(H69&gt;=80,"Tốt", IF(H69&gt;=65,"Khá",IF(H69&gt;=50,"Trung bình", IF(H69&gt;=35, "Yếu", "Kém")))))</f>
        <v>Xuất sắc</v>
      </c>
      <c r="J69" s="25">
        <v>90</v>
      </c>
      <c r="K69" s="17" t="str">
        <f>IF(J69&gt;=90,"Xuất sắc",IF(J69&gt;=80,"Tốt", IF(J69&gt;=65,"Khá",IF(J69&gt;=50,"Trung bình", IF(J69&gt;=35, "Yếu", "Kém")))))</f>
        <v>Xuất sắc</v>
      </c>
    </row>
    <row r="70" spans="1:11" customFormat="1" x14ac:dyDescent="0.2">
      <c r="A70" s="24">
        <v>58</v>
      </c>
      <c r="B70" s="24">
        <v>21020881</v>
      </c>
      <c r="C70" s="25" t="s">
        <v>118</v>
      </c>
      <c r="D70" s="26">
        <v>37131</v>
      </c>
      <c r="E70" s="25">
        <v>80</v>
      </c>
      <c r="F70" s="25">
        <v>80</v>
      </c>
      <c r="G70" s="25">
        <v>80</v>
      </c>
      <c r="H70" s="25">
        <v>80</v>
      </c>
      <c r="I70" s="17" t="str">
        <f>IF(H70&gt;=90,"Xuất sắc",IF(H70&gt;=80,"Tốt", IF(H70&gt;=65,"Khá",IF(H70&gt;=50,"Trung bình", IF(H70&gt;=35, "Yếu", "Kém")))))</f>
        <v>Tốt</v>
      </c>
      <c r="J70" s="25">
        <v>80</v>
      </c>
      <c r="K70" s="17" t="str">
        <f>IF(J70&gt;=90,"Xuất sắc",IF(J70&gt;=80,"Tốt", IF(J70&gt;=65,"Khá",IF(J70&gt;=50,"Trung bình", IF(J70&gt;=35, "Yếu", "Kém")))))</f>
        <v>Tốt</v>
      </c>
    </row>
    <row r="71" spans="1:11" customFormat="1" x14ac:dyDescent="0.2">
      <c r="A71" s="24">
        <v>59</v>
      </c>
      <c r="B71" s="24">
        <v>21020504</v>
      </c>
      <c r="C71" s="25" t="s">
        <v>93</v>
      </c>
      <c r="D71" s="26">
        <v>37718</v>
      </c>
      <c r="E71" s="25">
        <v>70</v>
      </c>
      <c r="F71" s="25">
        <v>70</v>
      </c>
      <c r="G71" s="25">
        <v>70</v>
      </c>
      <c r="H71" s="25">
        <v>70</v>
      </c>
      <c r="I71" s="17" t="str">
        <f>IF(H71&gt;=90,"Xuất sắc",IF(H71&gt;=80,"Tốt", IF(H71&gt;=65,"Khá",IF(H71&gt;=50,"Trung bình", IF(H71&gt;=35, "Yếu", "Kém")))))</f>
        <v>Khá</v>
      </c>
      <c r="J71" s="25">
        <v>70</v>
      </c>
      <c r="K71" s="17" t="str">
        <f>IF(J71&gt;=90,"Xuất sắc",IF(J71&gt;=80,"Tốt", IF(J71&gt;=65,"Khá",IF(J71&gt;=50,"Trung bình", IF(J71&gt;=35, "Yếu", "Kém")))))</f>
        <v>Khá</v>
      </c>
    </row>
    <row r="72" spans="1:11" customFormat="1" x14ac:dyDescent="0.2">
      <c r="A72" s="24">
        <v>60</v>
      </c>
      <c r="B72" s="24">
        <v>21020885</v>
      </c>
      <c r="C72" s="25" t="s">
        <v>122</v>
      </c>
      <c r="D72" s="26">
        <v>37831</v>
      </c>
      <c r="E72" s="25">
        <v>80</v>
      </c>
      <c r="F72" s="25">
        <v>80</v>
      </c>
      <c r="G72" s="25">
        <v>80</v>
      </c>
      <c r="H72" s="25">
        <v>80</v>
      </c>
      <c r="I72" s="17" t="str">
        <f>IF(H72&gt;=90,"Xuất sắc",IF(H72&gt;=80,"Tốt", IF(H72&gt;=65,"Khá",IF(H72&gt;=50,"Trung bình", IF(H72&gt;=35, "Yếu", "Kém")))))</f>
        <v>Tốt</v>
      </c>
      <c r="J72" s="25">
        <v>80</v>
      </c>
      <c r="K72" s="17" t="str">
        <f>IF(J72&gt;=90,"Xuất sắc",IF(J72&gt;=80,"Tốt", IF(J72&gt;=65,"Khá",IF(J72&gt;=50,"Trung bình", IF(J72&gt;=35, "Yếu", "Kém")))))</f>
        <v>Tốt</v>
      </c>
    </row>
    <row r="73" spans="1:11" customFormat="1" ht="14.25" x14ac:dyDescent="0.2">
      <c r="A73" s="14"/>
      <c r="B73" s="14"/>
    </row>
    <row r="74" spans="1:11" customFormat="1" ht="14.25" x14ac:dyDescent="0.2">
      <c r="A74" s="53" t="s">
        <v>125</v>
      </c>
      <c r="B74" s="53"/>
      <c r="C74" s="53"/>
    </row>
  </sheetData>
  <sortState xmlns:xlrd2="http://schemas.microsoft.com/office/spreadsheetml/2017/richdata2" ref="B13:K72">
    <sortCondition ref="B13:B72"/>
  </sortState>
  <mergeCells count="16">
    <mergeCell ref="A74:C74"/>
    <mergeCell ref="A7:K7"/>
    <mergeCell ref="A10:A12"/>
    <mergeCell ref="B10:B12"/>
    <mergeCell ref="C10:C12"/>
    <mergeCell ref="D10:D12"/>
    <mergeCell ref="H10:I10"/>
    <mergeCell ref="H11:I11"/>
    <mergeCell ref="J10:K10"/>
    <mergeCell ref="J11:K11"/>
    <mergeCell ref="A6:K6"/>
    <mergeCell ref="A1:C1"/>
    <mergeCell ref="G1:K1"/>
    <mergeCell ref="A2:C2"/>
    <mergeCell ref="G2:K2"/>
    <mergeCell ref="A5:K5"/>
  </mergeCells>
  <phoneticPr fontId="15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22E58-701C-4C3B-81EF-0812974662BF}">
  <dimension ref="A1:K81"/>
  <sheetViews>
    <sheetView topLeftCell="A61" workbookViewId="0">
      <selection activeCell="B77" sqref="B77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20.75" style="2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39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27" t="s">
        <v>1264</v>
      </c>
      <c r="C13" s="11" t="s">
        <v>1265</v>
      </c>
      <c r="D13" s="28">
        <v>38579</v>
      </c>
      <c r="E13" s="12">
        <v>82</v>
      </c>
      <c r="F13" s="12">
        <v>82</v>
      </c>
      <c r="G13" s="12">
        <v>82</v>
      </c>
      <c r="H13" s="12">
        <v>82</v>
      </c>
      <c r="I13" s="17" t="str">
        <f t="shared" ref="I13:I76" si="0">IF(H13&gt;=90,"Xuất sắc",IF(H13&gt;=80,"Tốt", IF(H13&gt;=65,"Khá",IF(H13&gt;=50,"Trung bình", IF(H13&gt;=35, "Yếu", "Kém")))))</f>
        <v>Tốt</v>
      </c>
      <c r="J13" s="12">
        <v>82</v>
      </c>
      <c r="K13" s="17" t="str">
        <f t="shared" ref="K13:K76" si="1">IF(J13&gt;=90,"Xuất sắc",IF(J13&gt;=80,"Tốt", IF(J13&gt;=65,"Khá",IF(J13&gt;=50,"Trung bình", IF(J13&gt;=35, "Yếu", "Kém")))))</f>
        <v>Tốt</v>
      </c>
    </row>
    <row r="14" spans="1:11" x14ac:dyDescent="0.25">
      <c r="A14" s="12">
        <v>2</v>
      </c>
      <c r="B14" s="27" t="s">
        <v>1266</v>
      </c>
      <c r="C14" s="11" t="s">
        <v>1267</v>
      </c>
      <c r="D14" s="28">
        <v>38552</v>
      </c>
      <c r="E14" s="12">
        <v>94</v>
      </c>
      <c r="F14" s="12">
        <v>94</v>
      </c>
      <c r="G14" s="12">
        <v>94</v>
      </c>
      <c r="H14" s="12">
        <v>94</v>
      </c>
      <c r="I14" s="17" t="str">
        <f t="shared" si="0"/>
        <v>Xuất sắc</v>
      </c>
      <c r="J14" s="12">
        <v>94</v>
      </c>
      <c r="K14" s="17" t="str">
        <f t="shared" si="1"/>
        <v>Xuất sắc</v>
      </c>
    </row>
    <row r="15" spans="1:11" x14ac:dyDescent="0.25">
      <c r="A15" s="12">
        <v>3</v>
      </c>
      <c r="B15" s="27" t="s">
        <v>1268</v>
      </c>
      <c r="C15" s="11" t="s">
        <v>1109</v>
      </c>
      <c r="D15" s="28">
        <v>38487</v>
      </c>
      <c r="E15" s="12">
        <v>80</v>
      </c>
      <c r="F15" s="12">
        <v>80</v>
      </c>
      <c r="G15" s="12">
        <v>80</v>
      </c>
      <c r="H15" s="12">
        <v>80</v>
      </c>
      <c r="I15" s="17" t="str">
        <f t="shared" si="0"/>
        <v>Tốt</v>
      </c>
      <c r="J15" s="12">
        <v>80</v>
      </c>
      <c r="K15" s="17" t="str">
        <f t="shared" si="1"/>
        <v>Tốt</v>
      </c>
    </row>
    <row r="16" spans="1:11" x14ac:dyDescent="0.25">
      <c r="A16" s="12">
        <v>4</v>
      </c>
      <c r="B16" s="27" t="s">
        <v>1269</v>
      </c>
      <c r="C16" s="11" t="s">
        <v>1270</v>
      </c>
      <c r="D16" s="28">
        <v>38386</v>
      </c>
      <c r="E16" s="12">
        <v>90</v>
      </c>
      <c r="F16" s="12">
        <v>90</v>
      </c>
      <c r="G16" s="12">
        <v>90</v>
      </c>
      <c r="H16" s="12">
        <v>90</v>
      </c>
      <c r="I16" s="17" t="str">
        <f t="shared" si="0"/>
        <v>Xuất sắc</v>
      </c>
      <c r="J16" s="12">
        <v>90</v>
      </c>
      <c r="K16" s="17" t="str">
        <f t="shared" si="1"/>
        <v>Xuất sắc</v>
      </c>
    </row>
    <row r="17" spans="1:11" x14ac:dyDescent="0.25">
      <c r="A17" s="12">
        <v>5</v>
      </c>
      <c r="B17" s="27" t="s">
        <v>1271</v>
      </c>
      <c r="C17" s="11" t="s">
        <v>1272</v>
      </c>
      <c r="D17" s="28">
        <v>38450</v>
      </c>
      <c r="E17" s="12">
        <v>84</v>
      </c>
      <c r="F17" s="12">
        <v>84</v>
      </c>
      <c r="G17" s="12">
        <v>84</v>
      </c>
      <c r="H17" s="12">
        <v>84</v>
      </c>
      <c r="I17" s="17" t="str">
        <f t="shared" si="0"/>
        <v>Tốt</v>
      </c>
      <c r="J17" s="12">
        <v>84</v>
      </c>
      <c r="K17" s="17" t="str">
        <f t="shared" si="1"/>
        <v>Tốt</v>
      </c>
    </row>
    <row r="18" spans="1:11" x14ac:dyDescent="0.25">
      <c r="A18" s="12">
        <v>6</v>
      </c>
      <c r="B18" s="27" t="s">
        <v>1273</v>
      </c>
      <c r="C18" s="11" t="s">
        <v>1274</v>
      </c>
      <c r="D18" s="28">
        <v>38673</v>
      </c>
      <c r="E18" s="12">
        <v>80</v>
      </c>
      <c r="F18" s="12">
        <v>80</v>
      </c>
      <c r="G18" s="12">
        <v>80</v>
      </c>
      <c r="H18" s="12">
        <v>80</v>
      </c>
      <c r="I18" s="17" t="str">
        <f t="shared" si="0"/>
        <v>Tốt</v>
      </c>
      <c r="J18" s="12">
        <v>80</v>
      </c>
      <c r="K18" s="17" t="str">
        <f t="shared" si="1"/>
        <v>Tốt</v>
      </c>
    </row>
    <row r="19" spans="1:11" x14ac:dyDescent="0.25">
      <c r="A19" s="12">
        <v>7</v>
      </c>
      <c r="B19" s="27" t="s">
        <v>1275</v>
      </c>
      <c r="C19" s="11" t="s">
        <v>1276</v>
      </c>
      <c r="D19" s="28">
        <v>38477</v>
      </c>
      <c r="E19" s="12">
        <v>82</v>
      </c>
      <c r="F19" s="12">
        <v>82</v>
      </c>
      <c r="G19" s="12">
        <v>82</v>
      </c>
      <c r="H19" s="12">
        <v>82</v>
      </c>
      <c r="I19" s="17" t="str">
        <f t="shared" si="0"/>
        <v>Tốt</v>
      </c>
      <c r="J19" s="12">
        <v>82</v>
      </c>
      <c r="K19" s="17" t="str">
        <f t="shared" si="1"/>
        <v>Tốt</v>
      </c>
    </row>
    <row r="20" spans="1:11" x14ac:dyDescent="0.25">
      <c r="A20" s="12">
        <v>8</v>
      </c>
      <c r="B20" s="27" t="s">
        <v>1277</v>
      </c>
      <c r="C20" s="11" t="s">
        <v>338</v>
      </c>
      <c r="D20" s="28">
        <v>38581</v>
      </c>
      <c r="E20" s="12">
        <v>80</v>
      </c>
      <c r="F20" s="12">
        <v>80</v>
      </c>
      <c r="G20" s="12">
        <v>80</v>
      </c>
      <c r="H20" s="12">
        <v>80</v>
      </c>
      <c r="I20" s="17" t="str">
        <f t="shared" si="0"/>
        <v>Tốt</v>
      </c>
      <c r="J20" s="12">
        <v>80</v>
      </c>
      <c r="K20" s="17" t="str">
        <f t="shared" si="1"/>
        <v>Tốt</v>
      </c>
    </row>
    <row r="21" spans="1:11" x14ac:dyDescent="0.25">
      <c r="A21" s="12">
        <v>9</v>
      </c>
      <c r="B21" s="27" t="s">
        <v>1278</v>
      </c>
      <c r="C21" s="11" t="s">
        <v>1279</v>
      </c>
      <c r="D21" s="28">
        <v>38471</v>
      </c>
      <c r="E21" s="12">
        <v>70</v>
      </c>
      <c r="F21" s="12">
        <v>70</v>
      </c>
      <c r="G21" s="12">
        <v>70</v>
      </c>
      <c r="H21" s="12">
        <v>70</v>
      </c>
      <c r="I21" s="17" t="str">
        <f t="shared" si="0"/>
        <v>Khá</v>
      </c>
      <c r="J21" s="12">
        <v>70</v>
      </c>
      <c r="K21" s="17" t="str">
        <f t="shared" si="1"/>
        <v>Khá</v>
      </c>
    </row>
    <row r="22" spans="1:11" x14ac:dyDescent="0.25">
      <c r="A22" s="12">
        <v>10</v>
      </c>
      <c r="B22" s="27" t="s">
        <v>1280</v>
      </c>
      <c r="C22" s="11" t="s">
        <v>1281</v>
      </c>
      <c r="D22" s="28">
        <v>38466</v>
      </c>
      <c r="E22" s="12">
        <v>80</v>
      </c>
      <c r="F22" s="12">
        <v>80</v>
      </c>
      <c r="G22" s="12">
        <v>77</v>
      </c>
      <c r="H22" s="12">
        <v>77</v>
      </c>
      <c r="I22" s="17" t="str">
        <f t="shared" si="0"/>
        <v>Khá</v>
      </c>
      <c r="J22" s="12">
        <v>77</v>
      </c>
      <c r="K22" s="17" t="str">
        <f t="shared" si="1"/>
        <v>Khá</v>
      </c>
    </row>
    <row r="23" spans="1:11" x14ac:dyDescent="0.25">
      <c r="A23" s="12">
        <v>11</v>
      </c>
      <c r="B23" s="27" t="s">
        <v>1282</v>
      </c>
      <c r="C23" s="11" t="s">
        <v>1283</v>
      </c>
      <c r="D23" s="28">
        <v>38382</v>
      </c>
      <c r="E23" s="12">
        <v>82</v>
      </c>
      <c r="F23" s="12">
        <v>82</v>
      </c>
      <c r="G23" s="12">
        <v>82</v>
      </c>
      <c r="H23" s="12">
        <v>82</v>
      </c>
      <c r="I23" s="17" t="str">
        <f t="shared" si="0"/>
        <v>Tốt</v>
      </c>
      <c r="J23" s="12">
        <v>82</v>
      </c>
      <c r="K23" s="17" t="str">
        <f t="shared" si="1"/>
        <v>Tốt</v>
      </c>
    </row>
    <row r="24" spans="1:11" x14ac:dyDescent="0.25">
      <c r="A24" s="12">
        <v>12</v>
      </c>
      <c r="B24" s="27" t="s">
        <v>1284</v>
      </c>
      <c r="C24" s="11" t="s">
        <v>1285</v>
      </c>
      <c r="D24" s="28">
        <v>38594</v>
      </c>
      <c r="E24" s="12">
        <v>82</v>
      </c>
      <c r="F24" s="12">
        <v>82</v>
      </c>
      <c r="G24" s="12">
        <v>82</v>
      </c>
      <c r="H24" s="12">
        <v>82</v>
      </c>
      <c r="I24" s="17" t="str">
        <f t="shared" si="0"/>
        <v>Tốt</v>
      </c>
      <c r="J24" s="12">
        <v>82</v>
      </c>
      <c r="K24" s="17" t="str">
        <f t="shared" si="1"/>
        <v>Tốt</v>
      </c>
    </row>
    <row r="25" spans="1:11" x14ac:dyDescent="0.25">
      <c r="A25" s="12">
        <v>13</v>
      </c>
      <c r="B25" s="27" t="s">
        <v>1286</v>
      </c>
      <c r="C25" s="11" t="s">
        <v>1287</v>
      </c>
      <c r="D25" s="28">
        <v>38416</v>
      </c>
      <c r="E25" s="12">
        <v>82</v>
      </c>
      <c r="F25" s="12">
        <v>82</v>
      </c>
      <c r="G25" s="12">
        <v>82</v>
      </c>
      <c r="H25" s="12">
        <v>82</v>
      </c>
      <c r="I25" s="17" t="str">
        <f t="shared" si="0"/>
        <v>Tốt</v>
      </c>
      <c r="J25" s="12">
        <v>82</v>
      </c>
      <c r="K25" s="17" t="str">
        <f t="shared" si="1"/>
        <v>Tốt</v>
      </c>
    </row>
    <row r="26" spans="1:11" x14ac:dyDescent="0.25">
      <c r="A26" s="12">
        <v>14</v>
      </c>
      <c r="B26" s="27" t="s">
        <v>1288</v>
      </c>
      <c r="C26" s="11" t="s">
        <v>1289</v>
      </c>
      <c r="D26" s="28">
        <v>38636</v>
      </c>
      <c r="E26" s="12">
        <v>80</v>
      </c>
      <c r="F26" s="12">
        <v>80</v>
      </c>
      <c r="G26" s="12">
        <v>80</v>
      </c>
      <c r="H26" s="12">
        <v>80</v>
      </c>
      <c r="I26" s="17" t="str">
        <f t="shared" si="0"/>
        <v>Tốt</v>
      </c>
      <c r="J26" s="12">
        <v>80</v>
      </c>
      <c r="K26" s="17" t="str">
        <f t="shared" si="1"/>
        <v>Tốt</v>
      </c>
    </row>
    <row r="27" spans="1:11" x14ac:dyDescent="0.25">
      <c r="A27" s="12">
        <v>15</v>
      </c>
      <c r="B27" s="27" t="s">
        <v>1290</v>
      </c>
      <c r="C27" s="11" t="s">
        <v>1291</v>
      </c>
      <c r="D27" s="28">
        <v>38494</v>
      </c>
      <c r="E27" s="12">
        <v>80</v>
      </c>
      <c r="F27" s="12">
        <v>80</v>
      </c>
      <c r="G27" s="12">
        <v>80</v>
      </c>
      <c r="H27" s="12">
        <v>80</v>
      </c>
      <c r="I27" s="17" t="str">
        <f t="shared" si="0"/>
        <v>Tốt</v>
      </c>
      <c r="J27" s="12">
        <v>80</v>
      </c>
      <c r="K27" s="17" t="str">
        <f t="shared" si="1"/>
        <v>Tốt</v>
      </c>
    </row>
    <row r="28" spans="1:11" x14ac:dyDescent="0.25">
      <c r="A28" s="12">
        <v>16</v>
      </c>
      <c r="B28" s="27" t="s">
        <v>1292</v>
      </c>
      <c r="C28" s="11" t="s">
        <v>1293</v>
      </c>
      <c r="D28" s="28">
        <v>38444</v>
      </c>
      <c r="E28" s="12">
        <v>80</v>
      </c>
      <c r="F28" s="12">
        <v>80</v>
      </c>
      <c r="G28" s="12">
        <v>80</v>
      </c>
      <c r="H28" s="12">
        <v>80</v>
      </c>
      <c r="I28" s="17" t="str">
        <f t="shared" si="0"/>
        <v>Tốt</v>
      </c>
      <c r="J28" s="12">
        <v>80</v>
      </c>
      <c r="K28" s="17" t="str">
        <f t="shared" si="1"/>
        <v>Tốt</v>
      </c>
    </row>
    <row r="29" spans="1:11" x14ac:dyDescent="0.25">
      <c r="A29" s="12">
        <v>17</v>
      </c>
      <c r="B29" s="27" t="s">
        <v>1294</v>
      </c>
      <c r="C29" s="11" t="s">
        <v>359</v>
      </c>
      <c r="D29" s="28">
        <v>38403</v>
      </c>
      <c r="E29" s="12">
        <v>80</v>
      </c>
      <c r="F29" s="12">
        <v>80</v>
      </c>
      <c r="G29" s="12">
        <v>80</v>
      </c>
      <c r="H29" s="12">
        <v>80</v>
      </c>
      <c r="I29" s="17" t="str">
        <f t="shared" si="0"/>
        <v>Tốt</v>
      </c>
      <c r="J29" s="12">
        <v>80</v>
      </c>
      <c r="K29" s="17" t="str">
        <f t="shared" si="1"/>
        <v>Tốt</v>
      </c>
    </row>
    <row r="30" spans="1:11" x14ac:dyDescent="0.25">
      <c r="A30" s="12">
        <v>18</v>
      </c>
      <c r="B30" s="27" t="s">
        <v>1295</v>
      </c>
      <c r="C30" s="11" t="s">
        <v>1296</v>
      </c>
      <c r="D30" s="28">
        <v>38658</v>
      </c>
      <c r="E30" s="12">
        <v>70</v>
      </c>
      <c r="F30" s="12">
        <v>70</v>
      </c>
      <c r="G30" s="12">
        <v>70</v>
      </c>
      <c r="H30" s="12">
        <v>70</v>
      </c>
      <c r="I30" s="17" t="str">
        <f t="shared" si="0"/>
        <v>Khá</v>
      </c>
      <c r="J30" s="12">
        <v>70</v>
      </c>
      <c r="K30" s="17" t="str">
        <f t="shared" si="1"/>
        <v>Khá</v>
      </c>
    </row>
    <row r="31" spans="1:11" x14ac:dyDescent="0.25">
      <c r="A31" s="12">
        <v>19</v>
      </c>
      <c r="B31" s="27" t="s">
        <v>1297</v>
      </c>
      <c r="C31" s="11" t="s">
        <v>1298</v>
      </c>
      <c r="D31" s="28">
        <v>38649</v>
      </c>
      <c r="E31" s="12">
        <v>82</v>
      </c>
      <c r="F31" s="12">
        <v>82</v>
      </c>
      <c r="G31" s="12">
        <v>82</v>
      </c>
      <c r="H31" s="12">
        <v>82</v>
      </c>
      <c r="I31" s="17" t="str">
        <f t="shared" si="0"/>
        <v>Tốt</v>
      </c>
      <c r="J31" s="12">
        <v>82</v>
      </c>
      <c r="K31" s="17" t="str">
        <f t="shared" si="1"/>
        <v>Tốt</v>
      </c>
    </row>
    <row r="32" spans="1:11" x14ac:dyDescent="0.25">
      <c r="A32" s="12">
        <v>20</v>
      </c>
      <c r="B32" s="27" t="s">
        <v>1299</v>
      </c>
      <c r="C32" s="11" t="s">
        <v>1300</v>
      </c>
      <c r="D32" s="28">
        <v>38602</v>
      </c>
      <c r="E32" s="12">
        <v>80</v>
      </c>
      <c r="F32" s="12">
        <v>80</v>
      </c>
      <c r="G32" s="12">
        <v>80</v>
      </c>
      <c r="H32" s="12">
        <v>80</v>
      </c>
      <c r="I32" s="17" t="str">
        <f t="shared" si="0"/>
        <v>Tốt</v>
      </c>
      <c r="J32" s="12">
        <v>80</v>
      </c>
      <c r="K32" s="17" t="str">
        <f t="shared" si="1"/>
        <v>Tốt</v>
      </c>
    </row>
    <row r="33" spans="1:11" x14ac:dyDescent="0.25">
      <c r="A33" s="12">
        <v>21</v>
      </c>
      <c r="B33" s="27" t="s">
        <v>1301</v>
      </c>
      <c r="C33" s="11" t="s">
        <v>1302</v>
      </c>
      <c r="D33" s="28">
        <v>38410</v>
      </c>
      <c r="E33" s="12">
        <v>90</v>
      </c>
      <c r="F33" s="12">
        <v>90</v>
      </c>
      <c r="G33" s="12">
        <v>90</v>
      </c>
      <c r="H33" s="12">
        <v>90</v>
      </c>
      <c r="I33" s="17" t="str">
        <f t="shared" si="0"/>
        <v>Xuất sắc</v>
      </c>
      <c r="J33" s="12">
        <v>90</v>
      </c>
      <c r="K33" s="17" t="str">
        <f t="shared" si="1"/>
        <v>Xuất sắc</v>
      </c>
    </row>
    <row r="34" spans="1:11" x14ac:dyDescent="0.25">
      <c r="A34" s="12">
        <v>22</v>
      </c>
      <c r="B34" s="27" t="s">
        <v>1303</v>
      </c>
      <c r="C34" s="11" t="s">
        <v>1304</v>
      </c>
      <c r="D34" s="28">
        <v>38678</v>
      </c>
      <c r="E34" s="12">
        <v>90</v>
      </c>
      <c r="F34" s="12">
        <v>90</v>
      </c>
      <c r="G34" s="12">
        <v>90</v>
      </c>
      <c r="H34" s="12">
        <v>90</v>
      </c>
      <c r="I34" s="17" t="str">
        <f t="shared" si="0"/>
        <v>Xuất sắc</v>
      </c>
      <c r="J34" s="12">
        <v>90</v>
      </c>
      <c r="K34" s="17" t="str">
        <f t="shared" si="1"/>
        <v>Xuất sắc</v>
      </c>
    </row>
    <row r="35" spans="1:11" x14ac:dyDescent="0.25">
      <c r="A35" s="12">
        <v>23</v>
      </c>
      <c r="B35" s="27" t="s">
        <v>1305</v>
      </c>
      <c r="C35" s="11" t="s">
        <v>1306</v>
      </c>
      <c r="D35" s="28">
        <v>38654</v>
      </c>
      <c r="E35" s="12">
        <v>80</v>
      </c>
      <c r="F35" s="12">
        <v>80</v>
      </c>
      <c r="G35" s="12">
        <v>80</v>
      </c>
      <c r="H35" s="12">
        <v>80</v>
      </c>
      <c r="I35" s="17" t="str">
        <f t="shared" si="0"/>
        <v>Tốt</v>
      </c>
      <c r="J35" s="12">
        <v>80</v>
      </c>
      <c r="K35" s="17" t="str">
        <f t="shared" si="1"/>
        <v>Tốt</v>
      </c>
    </row>
    <row r="36" spans="1:11" x14ac:dyDescent="0.25">
      <c r="A36" s="12">
        <v>24</v>
      </c>
      <c r="B36" s="27" t="s">
        <v>1307</v>
      </c>
      <c r="C36" s="11" t="s">
        <v>1308</v>
      </c>
      <c r="D36" s="28">
        <v>38399</v>
      </c>
      <c r="E36" s="12">
        <v>90</v>
      </c>
      <c r="F36" s="12">
        <v>90</v>
      </c>
      <c r="G36" s="12">
        <v>90</v>
      </c>
      <c r="H36" s="12">
        <v>90</v>
      </c>
      <c r="I36" s="17" t="str">
        <f t="shared" si="0"/>
        <v>Xuất sắc</v>
      </c>
      <c r="J36" s="12">
        <v>90</v>
      </c>
      <c r="K36" s="17" t="str">
        <f t="shared" si="1"/>
        <v>Xuất sắc</v>
      </c>
    </row>
    <row r="37" spans="1:11" x14ac:dyDescent="0.25">
      <c r="A37" s="12">
        <v>25</v>
      </c>
      <c r="B37" s="27" t="s">
        <v>1309</v>
      </c>
      <c r="C37" s="11" t="s">
        <v>1310</v>
      </c>
      <c r="D37" s="28">
        <v>38675</v>
      </c>
      <c r="E37" s="12">
        <v>70</v>
      </c>
      <c r="F37" s="12">
        <v>70</v>
      </c>
      <c r="G37" s="12">
        <v>70</v>
      </c>
      <c r="H37" s="12">
        <v>70</v>
      </c>
      <c r="I37" s="17" t="str">
        <f t="shared" si="0"/>
        <v>Khá</v>
      </c>
      <c r="J37" s="12">
        <v>70</v>
      </c>
      <c r="K37" s="17" t="str">
        <f t="shared" si="1"/>
        <v>Khá</v>
      </c>
    </row>
    <row r="38" spans="1:11" x14ac:dyDescent="0.25">
      <c r="A38" s="12">
        <v>26</v>
      </c>
      <c r="B38" s="27" t="s">
        <v>1311</v>
      </c>
      <c r="C38" s="11" t="s">
        <v>1312</v>
      </c>
      <c r="D38" s="28">
        <v>38603</v>
      </c>
      <c r="E38" s="12">
        <v>90</v>
      </c>
      <c r="F38" s="12">
        <v>90</v>
      </c>
      <c r="G38" s="12">
        <v>90</v>
      </c>
      <c r="H38" s="12">
        <v>90</v>
      </c>
      <c r="I38" s="17" t="str">
        <f t="shared" si="0"/>
        <v>Xuất sắc</v>
      </c>
      <c r="J38" s="12">
        <v>90</v>
      </c>
      <c r="K38" s="17" t="str">
        <f t="shared" si="1"/>
        <v>Xuất sắc</v>
      </c>
    </row>
    <row r="39" spans="1:11" x14ac:dyDescent="0.25">
      <c r="A39" s="12">
        <v>27</v>
      </c>
      <c r="B39" s="27" t="s">
        <v>1313</v>
      </c>
      <c r="C39" s="11" t="s">
        <v>1314</v>
      </c>
      <c r="D39" s="28">
        <v>38523</v>
      </c>
      <c r="E39" s="12">
        <v>40</v>
      </c>
      <c r="F39" s="12">
        <v>50</v>
      </c>
      <c r="G39" s="12">
        <v>50</v>
      </c>
      <c r="H39" s="12">
        <v>50</v>
      </c>
      <c r="I39" s="17" t="str">
        <f t="shared" si="0"/>
        <v>Trung bình</v>
      </c>
      <c r="J39" s="12">
        <v>50</v>
      </c>
      <c r="K39" s="17" t="str">
        <f t="shared" si="1"/>
        <v>Trung bình</v>
      </c>
    </row>
    <row r="40" spans="1:11" x14ac:dyDescent="0.25">
      <c r="A40" s="12">
        <v>28</v>
      </c>
      <c r="B40" s="27" t="s">
        <v>1315</v>
      </c>
      <c r="C40" s="11" t="s">
        <v>1179</v>
      </c>
      <c r="D40" s="28">
        <v>38662</v>
      </c>
      <c r="E40" s="12">
        <v>70</v>
      </c>
      <c r="F40" s="12">
        <v>70</v>
      </c>
      <c r="G40" s="12">
        <v>70</v>
      </c>
      <c r="H40" s="12">
        <v>70</v>
      </c>
      <c r="I40" s="17" t="str">
        <f t="shared" si="0"/>
        <v>Khá</v>
      </c>
      <c r="J40" s="12">
        <v>70</v>
      </c>
      <c r="K40" s="17" t="str">
        <f t="shared" si="1"/>
        <v>Khá</v>
      </c>
    </row>
    <row r="41" spans="1:11" x14ac:dyDescent="0.25">
      <c r="A41" s="12">
        <v>29</v>
      </c>
      <c r="B41" s="27" t="s">
        <v>1316</v>
      </c>
      <c r="C41" s="11" t="s">
        <v>1317</v>
      </c>
      <c r="D41" s="28">
        <v>38510</v>
      </c>
      <c r="E41" s="12">
        <v>80</v>
      </c>
      <c r="F41" s="12">
        <v>80</v>
      </c>
      <c r="G41" s="12">
        <v>80</v>
      </c>
      <c r="H41" s="12">
        <v>80</v>
      </c>
      <c r="I41" s="17" t="str">
        <f t="shared" si="0"/>
        <v>Tốt</v>
      </c>
      <c r="J41" s="12">
        <v>80</v>
      </c>
      <c r="K41" s="17" t="str">
        <f t="shared" si="1"/>
        <v>Tốt</v>
      </c>
    </row>
    <row r="42" spans="1:11" x14ac:dyDescent="0.25">
      <c r="A42" s="12">
        <v>30</v>
      </c>
      <c r="B42" s="27" t="s">
        <v>1318</v>
      </c>
      <c r="C42" s="11" t="s">
        <v>1319</v>
      </c>
      <c r="D42" s="28">
        <v>38649</v>
      </c>
      <c r="E42" s="12">
        <v>80</v>
      </c>
      <c r="F42" s="12">
        <v>80</v>
      </c>
      <c r="G42" s="12">
        <v>80</v>
      </c>
      <c r="H42" s="12">
        <v>80</v>
      </c>
      <c r="I42" s="17" t="str">
        <f t="shared" si="0"/>
        <v>Tốt</v>
      </c>
      <c r="J42" s="12">
        <v>80</v>
      </c>
      <c r="K42" s="17" t="str">
        <f t="shared" si="1"/>
        <v>Tốt</v>
      </c>
    </row>
    <row r="43" spans="1:11" x14ac:dyDescent="0.25">
      <c r="A43" s="12">
        <v>31</v>
      </c>
      <c r="B43" s="27" t="s">
        <v>1320</v>
      </c>
      <c r="C43" s="11" t="s">
        <v>1321</v>
      </c>
      <c r="D43" s="28">
        <v>38673</v>
      </c>
      <c r="E43" s="12">
        <v>90</v>
      </c>
      <c r="F43" s="12">
        <v>90</v>
      </c>
      <c r="G43" s="12">
        <v>90</v>
      </c>
      <c r="H43" s="12">
        <v>90</v>
      </c>
      <c r="I43" s="17" t="str">
        <f t="shared" si="0"/>
        <v>Xuất sắc</v>
      </c>
      <c r="J43" s="12">
        <v>90</v>
      </c>
      <c r="K43" s="17" t="str">
        <f t="shared" si="1"/>
        <v>Xuất sắc</v>
      </c>
    </row>
    <row r="44" spans="1:11" x14ac:dyDescent="0.25">
      <c r="A44" s="12">
        <v>32</v>
      </c>
      <c r="B44" s="27" t="s">
        <v>1322</v>
      </c>
      <c r="C44" s="11" t="s">
        <v>1323</v>
      </c>
      <c r="D44" s="28">
        <v>38672</v>
      </c>
      <c r="E44" s="12">
        <v>70</v>
      </c>
      <c r="F44" s="12">
        <v>70</v>
      </c>
      <c r="G44" s="12">
        <v>70</v>
      </c>
      <c r="H44" s="12">
        <v>70</v>
      </c>
      <c r="I44" s="17" t="str">
        <f t="shared" si="0"/>
        <v>Khá</v>
      </c>
      <c r="J44" s="12">
        <v>70</v>
      </c>
      <c r="K44" s="17" t="str">
        <f t="shared" si="1"/>
        <v>Khá</v>
      </c>
    </row>
    <row r="45" spans="1:11" x14ac:dyDescent="0.25">
      <c r="A45" s="12">
        <v>33</v>
      </c>
      <c r="B45" s="27" t="s">
        <v>1324</v>
      </c>
      <c r="C45" s="11" t="s">
        <v>904</v>
      </c>
      <c r="D45" s="28">
        <v>38561</v>
      </c>
      <c r="E45" s="12">
        <v>80</v>
      </c>
      <c r="F45" s="12">
        <v>80</v>
      </c>
      <c r="G45" s="12">
        <v>80</v>
      </c>
      <c r="H45" s="12">
        <v>80</v>
      </c>
      <c r="I45" s="17" t="str">
        <f t="shared" si="0"/>
        <v>Tốt</v>
      </c>
      <c r="J45" s="12">
        <v>80</v>
      </c>
      <c r="K45" s="17" t="str">
        <f t="shared" si="1"/>
        <v>Tốt</v>
      </c>
    </row>
    <row r="46" spans="1:11" x14ac:dyDescent="0.25">
      <c r="A46" s="12">
        <v>34</v>
      </c>
      <c r="B46" s="27" t="s">
        <v>1325</v>
      </c>
      <c r="C46" s="11" t="s">
        <v>1326</v>
      </c>
      <c r="D46" s="28">
        <v>38620</v>
      </c>
      <c r="E46" s="12">
        <v>85</v>
      </c>
      <c r="F46" s="12">
        <v>85</v>
      </c>
      <c r="G46" s="12">
        <v>85</v>
      </c>
      <c r="H46" s="12">
        <v>85</v>
      </c>
      <c r="I46" s="17" t="str">
        <f t="shared" si="0"/>
        <v>Tốt</v>
      </c>
      <c r="J46" s="12">
        <v>85</v>
      </c>
      <c r="K46" s="17" t="str">
        <f t="shared" si="1"/>
        <v>Tốt</v>
      </c>
    </row>
    <row r="47" spans="1:11" x14ac:dyDescent="0.25">
      <c r="A47" s="12">
        <v>35</v>
      </c>
      <c r="B47" s="27" t="s">
        <v>1327</v>
      </c>
      <c r="C47" s="11" t="s">
        <v>881</v>
      </c>
      <c r="D47" s="28">
        <v>38547</v>
      </c>
      <c r="E47" s="12">
        <v>80</v>
      </c>
      <c r="F47" s="12">
        <v>80</v>
      </c>
      <c r="G47" s="12">
        <v>80</v>
      </c>
      <c r="H47" s="12">
        <v>80</v>
      </c>
      <c r="I47" s="17" t="str">
        <f t="shared" si="0"/>
        <v>Tốt</v>
      </c>
      <c r="J47" s="12">
        <v>80</v>
      </c>
      <c r="K47" s="17" t="str">
        <f t="shared" si="1"/>
        <v>Tốt</v>
      </c>
    </row>
    <row r="48" spans="1:11" x14ac:dyDescent="0.25">
      <c r="A48" s="12">
        <v>36</v>
      </c>
      <c r="B48" s="27" t="s">
        <v>1328</v>
      </c>
      <c r="C48" s="11" t="s">
        <v>1187</v>
      </c>
      <c r="D48" s="28">
        <v>38679</v>
      </c>
      <c r="E48" s="12"/>
      <c r="F48" s="12"/>
      <c r="G48" s="12"/>
      <c r="H48" s="12"/>
      <c r="I48" s="17" t="str">
        <f t="shared" si="0"/>
        <v>Kém</v>
      </c>
      <c r="J48" s="12"/>
      <c r="K48" s="17" t="str">
        <f t="shared" si="1"/>
        <v>Kém</v>
      </c>
    </row>
    <row r="49" spans="1:11" x14ac:dyDescent="0.25">
      <c r="A49" s="12">
        <v>37</v>
      </c>
      <c r="B49" s="27" t="s">
        <v>1329</v>
      </c>
      <c r="C49" s="11" t="s">
        <v>1189</v>
      </c>
      <c r="D49" s="28">
        <v>38645</v>
      </c>
      <c r="E49" s="12">
        <v>90</v>
      </c>
      <c r="F49" s="12">
        <v>90</v>
      </c>
      <c r="G49" s="12">
        <v>90</v>
      </c>
      <c r="H49" s="12">
        <v>90</v>
      </c>
      <c r="I49" s="17" t="str">
        <f t="shared" si="0"/>
        <v>Xuất sắc</v>
      </c>
      <c r="J49" s="12">
        <v>90</v>
      </c>
      <c r="K49" s="17" t="str">
        <f t="shared" si="1"/>
        <v>Xuất sắc</v>
      </c>
    </row>
    <row r="50" spans="1:11" x14ac:dyDescent="0.25">
      <c r="A50" s="12">
        <v>38</v>
      </c>
      <c r="B50" s="27" t="s">
        <v>1330</v>
      </c>
      <c r="C50" s="11" t="s">
        <v>1331</v>
      </c>
      <c r="D50" s="28">
        <v>38629</v>
      </c>
      <c r="E50" s="12">
        <v>90</v>
      </c>
      <c r="F50" s="12">
        <v>90</v>
      </c>
      <c r="G50" s="12">
        <v>90</v>
      </c>
      <c r="H50" s="12">
        <v>90</v>
      </c>
      <c r="I50" s="17" t="str">
        <f t="shared" si="0"/>
        <v>Xuất sắc</v>
      </c>
      <c r="J50" s="12">
        <v>90</v>
      </c>
      <c r="K50" s="17" t="str">
        <f t="shared" si="1"/>
        <v>Xuất sắc</v>
      </c>
    </row>
    <row r="51" spans="1:11" x14ac:dyDescent="0.25">
      <c r="A51" s="12">
        <v>39</v>
      </c>
      <c r="B51" s="27" t="s">
        <v>1332</v>
      </c>
      <c r="C51" s="11" t="s">
        <v>1333</v>
      </c>
      <c r="D51" s="28">
        <v>38597</v>
      </c>
      <c r="E51" s="12">
        <v>92</v>
      </c>
      <c r="F51" s="12">
        <v>82</v>
      </c>
      <c r="G51" s="12">
        <v>82</v>
      </c>
      <c r="H51" s="12">
        <v>82</v>
      </c>
      <c r="I51" s="17" t="str">
        <f t="shared" si="0"/>
        <v>Tốt</v>
      </c>
      <c r="J51" s="12">
        <v>82</v>
      </c>
      <c r="K51" s="17" t="str">
        <f t="shared" si="1"/>
        <v>Tốt</v>
      </c>
    </row>
    <row r="52" spans="1:11" x14ac:dyDescent="0.25">
      <c r="A52" s="12">
        <v>40</v>
      </c>
      <c r="B52" s="27" t="s">
        <v>1334</v>
      </c>
      <c r="C52" s="11" t="s">
        <v>1335</v>
      </c>
      <c r="D52" s="28">
        <v>38628</v>
      </c>
      <c r="E52" s="12">
        <v>70</v>
      </c>
      <c r="F52" s="12">
        <v>70</v>
      </c>
      <c r="G52" s="12">
        <v>70</v>
      </c>
      <c r="H52" s="12">
        <v>70</v>
      </c>
      <c r="I52" s="17" t="str">
        <f t="shared" si="0"/>
        <v>Khá</v>
      </c>
      <c r="J52" s="12">
        <v>70</v>
      </c>
      <c r="K52" s="17" t="str">
        <f t="shared" si="1"/>
        <v>Khá</v>
      </c>
    </row>
    <row r="53" spans="1:11" x14ac:dyDescent="0.25">
      <c r="A53" s="12">
        <v>41</v>
      </c>
      <c r="B53" s="27" t="s">
        <v>1336</v>
      </c>
      <c r="C53" s="11" t="s">
        <v>1337</v>
      </c>
      <c r="D53" s="28">
        <v>38468</v>
      </c>
      <c r="E53" s="12">
        <v>90</v>
      </c>
      <c r="F53" s="12">
        <v>90</v>
      </c>
      <c r="G53" s="12">
        <v>90</v>
      </c>
      <c r="H53" s="12">
        <v>90</v>
      </c>
      <c r="I53" s="17" t="str">
        <f t="shared" si="0"/>
        <v>Xuất sắc</v>
      </c>
      <c r="J53" s="12">
        <v>90</v>
      </c>
      <c r="K53" s="17" t="str">
        <f t="shared" si="1"/>
        <v>Xuất sắc</v>
      </c>
    </row>
    <row r="54" spans="1:11" x14ac:dyDescent="0.25">
      <c r="A54" s="12">
        <v>42</v>
      </c>
      <c r="B54" s="27" t="s">
        <v>1338</v>
      </c>
      <c r="C54" s="11" t="s">
        <v>1339</v>
      </c>
      <c r="D54" s="28">
        <v>38405</v>
      </c>
      <c r="E54" s="12">
        <v>72</v>
      </c>
      <c r="F54" s="12">
        <v>67</v>
      </c>
      <c r="G54" s="12">
        <v>67</v>
      </c>
      <c r="H54" s="12">
        <v>67</v>
      </c>
      <c r="I54" s="17" t="str">
        <f t="shared" si="0"/>
        <v>Khá</v>
      </c>
      <c r="J54" s="12">
        <v>67</v>
      </c>
      <c r="K54" s="17" t="str">
        <f t="shared" si="1"/>
        <v>Khá</v>
      </c>
    </row>
    <row r="55" spans="1:11" x14ac:dyDescent="0.25">
      <c r="A55" s="12">
        <v>43</v>
      </c>
      <c r="B55" s="27" t="s">
        <v>1340</v>
      </c>
      <c r="C55" s="11" t="s">
        <v>1341</v>
      </c>
      <c r="D55" s="28">
        <v>38464</v>
      </c>
      <c r="E55" s="12">
        <v>90</v>
      </c>
      <c r="F55" s="12">
        <v>90</v>
      </c>
      <c r="G55" s="12">
        <v>90</v>
      </c>
      <c r="H55" s="12">
        <v>90</v>
      </c>
      <c r="I55" s="17" t="str">
        <f t="shared" si="0"/>
        <v>Xuất sắc</v>
      </c>
      <c r="J55" s="12">
        <v>90</v>
      </c>
      <c r="K55" s="17" t="str">
        <f t="shared" si="1"/>
        <v>Xuất sắc</v>
      </c>
    </row>
    <row r="56" spans="1:11" x14ac:dyDescent="0.25">
      <c r="A56" s="12">
        <v>44</v>
      </c>
      <c r="B56" s="27" t="s">
        <v>1342</v>
      </c>
      <c r="C56" s="11" t="s">
        <v>1343</v>
      </c>
      <c r="D56" s="28">
        <v>38491</v>
      </c>
      <c r="E56" s="12">
        <v>70</v>
      </c>
      <c r="F56" s="12">
        <v>70</v>
      </c>
      <c r="G56" s="12">
        <v>70</v>
      </c>
      <c r="H56" s="12">
        <v>70</v>
      </c>
      <c r="I56" s="17" t="str">
        <f t="shared" si="0"/>
        <v>Khá</v>
      </c>
      <c r="J56" s="12">
        <v>70</v>
      </c>
      <c r="K56" s="17" t="str">
        <f t="shared" si="1"/>
        <v>Khá</v>
      </c>
    </row>
    <row r="57" spans="1:11" x14ac:dyDescent="0.25">
      <c r="A57" s="12">
        <v>45</v>
      </c>
      <c r="B57" s="27" t="s">
        <v>1344</v>
      </c>
      <c r="C57" s="11" t="s">
        <v>813</v>
      </c>
      <c r="D57" s="28">
        <v>38403</v>
      </c>
      <c r="E57" s="12">
        <v>90</v>
      </c>
      <c r="F57" s="12">
        <v>90</v>
      </c>
      <c r="G57" s="12">
        <v>90</v>
      </c>
      <c r="H57" s="12">
        <v>90</v>
      </c>
      <c r="I57" s="17" t="str">
        <f t="shared" si="0"/>
        <v>Xuất sắc</v>
      </c>
      <c r="J57" s="12">
        <v>90</v>
      </c>
      <c r="K57" s="17" t="str">
        <f t="shared" si="1"/>
        <v>Xuất sắc</v>
      </c>
    </row>
    <row r="58" spans="1:11" x14ac:dyDescent="0.25">
      <c r="A58" s="12">
        <v>46</v>
      </c>
      <c r="B58" s="27" t="s">
        <v>1345</v>
      </c>
      <c r="C58" s="11" t="s">
        <v>1346</v>
      </c>
      <c r="D58" s="28">
        <v>38409</v>
      </c>
      <c r="E58" s="12">
        <v>90</v>
      </c>
      <c r="F58" s="12">
        <v>90</v>
      </c>
      <c r="G58" s="12">
        <v>90</v>
      </c>
      <c r="H58" s="12">
        <v>90</v>
      </c>
      <c r="I58" s="17" t="str">
        <f t="shared" si="0"/>
        <v>Xuất sắc</v>
      </c>
      <c r="J58" s="12">
        <v>90</v>
      </c>
      <c r="K58" s="17" t="str">
        <f t="shared" si="1"/>
        <v>Xuất sắc</v>
      </c>
    </row>
    <row r="59" spans="1:11" x14ac:dyDescent="0.25">
      <c r="A59" s="12">
        <v>47</v>
      </c>
      <c r="B59" s="27" t="s">
        <v>1347</v>
      </c>
      <c r="C59" s="11" t="s">
        <v>1348</v>
      </c>
      <c r="D59" s="28">
        <v>38592</v>
      </c>
      <c r="E59" s="12">
        <v>70</v>
      </c>
      <c r="F59" s="12">
        <v>67</v>
      </c>
      <c r="G59" s="12">
        <v>67</v>
      </c>
      <c r="H59" s="12">
        <v>67</v>
      </c>
      <c r="I59" s="17" t="str">
        <f t="shared" si="0"/>
        <v>Khá</v>
      </c>
      <c r="J59" s="12">
        <v>67</v>
      </c>
      <c r="K59" s="17" t="str">
        <f t="shared" si="1"/>
        <v>Khá</v>
      </c>
    </row>
    <row r="60" spans="1:11" x14ac:dyDescent="0.25">
      <c r="A60" s="12">
        <v>48</v>
      </c>
      <c r="B60" s="27" t="s">
        <v>1349</v>
      </c>
      <c r="C60" s="11" t="s">
        <v>1350</v>
      </c>
      <c r="D60" s="28">
        <v>38436</v>
      </c>
      <c r="E60" s="12">
        <v>75</v>
      </c>
      <c r="F60" s="12">
        <v>70</v>
      </c>
      <c r="G60" s="12">
        <v>70</v>
      </c>
      <c r="H60" s="12">
        <v>70</v>
      </c>
      <c r="I60" s="17" t="str">
        <f t="shared" si="0"/>
        <v>Khá</v>
      </c>
      <c r="J60" s="12">
        <v>70</v>
      </c>
      <c r="K60" s="17" t="str">
        <f t="shared" si="1"/>
        <v>Khá</v>
      </c>
    </row>
    <row r="61" spans="1:11" x14ac:dyDescent="0.25">
      <c r="A61" s="12">
        <v>49</v>
      </c>
      <c r="B61" s="27" t="s">
        <v>1351</v>
      </c>
      <c r="C61" s="11" t="s">
        <v>1352</v>
      </c>
      <c r="D61" s="28">
        <v>38675</v>
      </c>
      <c r="E61" s="12">
        <v>90</v>
      </c>
      <c r="F61" s="12">
        <v>90</v>
      </c>
      <c r="G61" s="12">
        <v>90</v>
      </c>
      <c r="H61" s="12">
        <v>90</v>
      </c>
      <c r="I61" s="17" t="str">
        <f t="shared" si="0"/>
        <v>Xuất sắc</v>
      </c>
      <c r="J61" s="12">
        <v>90</v>
      </c>
      <c r="K61" s="17" t="str">
        <f t="shared" si="1"/>
        <v>Xuất sắc</v>
      </c>
    </row>
    <row r="62" spans="1:11" x14ac:dyDescent="0.25">
      <c r="A62" s="12">
        <v>50</v>
      </c>
      <c r="B62" s="27" t="s">
        <v>1353</v>
      </c>
      <c r="C62" s="11" t="s">
        <v>1354</v>
      </c>
      <c r="D62" s="28">
        <v>38395</v>
      </c>
      <c r="E62" s="12">
        <v>92</v>
      </c>
      <c r="F62" s="12">
        <v>92</v>
      </c>
      <c r="G62" s="12">
        <v>92</v>
      </c>
      <c r="H62" s="12">
        <v>92</v>
      </c>
      <c r="I62" s="17" t="str">
        <f t="shared" si="0"/>
        <v>Xuất sắc</v>
      </c>
      <c r="J62" s="12">
        <v>92</v>
      </c>
      <c r="K62" s="17" t="str">
        <f t="shared" si="1"/>
        <v>Xuất sắc</v>
      </c>
    </row>
    <row r="63" spans="1:11" x14ac:dyDescent="0.25">
      <c r="A63" s="12">
        <v>51</v>
      </c>
      <c r="B63" s="27" t="s">
        <v>1355</v>
      </c>
      <c r="C63" s="11" t="s">
        <v>1356</v>
      </c>
      <c r="D63" s="28">
        <v>38586</v>
      </c>
      <c r="E63" s="12">
        <v>90</v>
      </c>
      <c r="F63" s="12">
        <v>90</v>
      </c>
      <c r="G63" s="12">
        <v>90</v>
      </c>
      <c r="H63" s="12">
        <v>90</v>
      </c>
      <c r="I63" s="17" t="str">
        <f t="shared" si="0"/>
        <v>Xuất sắc</v>
      </c>
      <c r="J63" s="12">
        <v>90</v>
      </c>
      <c r="K63" s="17" t="str">
        <f t="shared" si="1"/>
        <v>Xuất sắc</v>
      </c>
    </row>
    <row r="64" spans="1:11" x14ac:dyDescent="0.25">
      <c r="A64" s="12">
        <v>52</v>
      </c>
      <c r="B64" s="27" t="s">
        <v>1357</v>
      </c>
      <c r="C64" s="11" t="s">
        <v>1358</v>
      </c>
      <c r="D64" s="28">
        <v>38567</v>
      </c>
      <c r="E64" s="12">
        <v>80</v>
      </c>
      <c r="F64" s="12">
        <v>80</v>
      </c>
      <c r="G64" s="12">
        <v>80</v>
      </c>
      <c r="H64" s="12">
        <v>80</v>
      </c>
      <c r="I64" s="17" t="str">
        <f t="shared" si="0"/>
        <v>Tốt</v>
      </c>
      <c r="J64" s="12">
        <v>80</v>
      </c>
      <c r="K64" s="17" t="str">
        <f t="shared" si="1"/>
        <v>Tốt</v>
      </c>
    </row>
    <row r="65" spans="1:11" x14ac:dyDescent="0.25">
      <c r="A65" s="12">
        <v>53</v>
      </c>
      <c r="B65" s="27" t="s">
        <v>1359</v>
      </c>
      <c r="C65" s="11" t="s">
        <v>1360</v>
      </c>
      <c r="D65" s="28">
        <v>38476</v>
      </c>
      <c r="E65" s="12">
        <v>90</v>
      </c>
      <c r="F65" s="12">
        <v>90</v>
      </c>
      <c r="G65" s="12">
        <v>90</v>
      </c>
      <c r="H65" s="12">
        <v>90</v>
      </c>
      <c r="I65" s="17" t="str">
        <f t="shared" si="0"/>
        <v>Xuất sắc</v>
      </c>
      <c r="J65" s="12">
        <v>90</v>
      </c>
      <c r="K65" s="17" t="str">
        <f t="shared" si="1"/>
        <v>Xuất sắc</v>
      </c>
    </row>
    <row r="66" spans="1:11" x14ac:dyDescent="0.25">
      <c r="A66" s="12">
        <v>54</v>
      </c>
      <c r="B66" s="27" t="s">
        <v>1361</v>
      </c>
      <c r="C66" s="11" t="s">
        <v>1362</v>
      </c>
      <c r="D66" s="28">
        <v>36173</v>
      </c>
      <c r="E66" s="12">
        <v>94</v>
      </c>
      <c r="F66" s="12">
        <v>94</v>
      </c>
      <c r="G66" s="12">
        <v>94</v>
      </c>
      <c r="H66" s="12">
        <v>94</v>
      </c>
      <c r="I66" s="17" t="str">
        <f t="shared" si="0"/>
        <v>Xuất sắc</v>
      </c>
      <c r="J66" s="12">
        <v>94</v>
      </c>
      <c r="K66" s="17" t="str">
        <f t="shared" si="1"/>
        <v>Xuất sắc</v>
      </c>
    </row>
    <row r="67" spans="1:11" x14ac:dyDescent="0.25">
      <c r="A67" s="12">
        <v>55</v>
      </c>
      <c r="B67" s="27" t="s">
        <v>1363</v>
      </c>
      <c r="C67" s="11" t="s">
        <v>252</v>
      </c>
      <c r="D67" s="28">
        <v>38370</v>
      </c>
      <c r="E67" s="12">
        <v>80</v>
      </c>
      <c r="F67" s="12">
        <v>80</v>
      </c>
      <c r="G67" s="12">
        <v>80</v>
      </c>
      <c r="H67" s="12">
        <v>80</v>
      </c>
      <c r="I67" s="17" t="str">
        <f t="shared" si="0"/>
        <v>Tốt</v>
      </c>
      <c r="J67" s="12">
        <v>80</v>
      </c>
      <c r="K67" s="17" t="str">
        <f t="shared" si="1"/>
        <v>Tốt</v>
      </c>
    </row>
    <row r="68" spans="1:11" x14ac:dyDescent="0.25">
      <c r="A68" s="12">
        <v>56</v>
      </c>
      <c r="B68" s="27" t="s">
        <v>1364</v>
      </c>
      <c r="C68" s="11" t="s">
        <v>1365</v>
      </c>
      <c r="D68" s="28">
        <v>38641</v>
      </c>
      <c r="E68" s="12">
        <v>92</v>
      </c>
      <c r="F68" s="12">
        <v>92</v>
      </c>
      <c r="G68" s="12">
        <v>92</v>
      </c>
      <c r="H68" s="12">
        <v>92</v>
      </c>
      <c r="I68" s="17" t="str">
        <f t="shared" si="0"/>
        <v>Xuất sắc</v>
      </c>
      <c r="J68" s="12">
        <v>92</v>
      </c>
      <c r="K68" s="17" t="str">
        <f t="shared" si="1"/>
        <v>Xuất sắc</v>
      </c>
    </row>
    <row r="69" spans="1:11" x14ac:dyDescent="0.25">
      <c r="A69" s="12">
        <v>57</v>
      </c>
      <c r="B69" s="27" t="s">
        <v>1366</v>
      </c>
      <c r="C69" s="11" t="s">
        <v>1367</v>
      </c>
      <c r="D69" s="28">
        <v>38426</v>
      </c>
      <c r="E69" s="12">
        <v>90</v>
      </c>
      <c r="F69" s="12">
        <v>90</v>
      </c>
      <c r="G69" s="12">
        <v>90</v>
      </c>
      <c r="H69" s="12">
        <v>90</v>
      </c>
      <c r="I69" s="17" t="str">
        <f t="shared" si="0"/>
        <v>Xuất sắc</v>
      </c>
      <c r="J69" s="12">
        <v>90</v>
      </c>
      <c r="K69" s="17" t="str">
        <f t="shared" si="1"/>
        <v>Xuất sắc</v>
      </c>
    </row>
    <row r="70" spans="1:11" x14ac:dyDescent="0.25">
      <c r="A70" s="12">
        <v>58</v>
      </c>
      <c r="B70" s="27" t="s">
        <v>1368</v>
      </c>
      <c r="C70" s="11" t="s">
        <v>1369</v>
      </c>
      <c r="D70" s="28">
        <v>38484</v>
      </c>
      <c r="E70" s="12">
        <v>90</v>
      </c>
      <c r="F70" s="12">
        <v>90</v>
      </c>
      <c r="G70" s="12">
        <v>90</v>
      </c>
      <c r="H70" s="12">
        <v>90</v>
      </c>
      <c r="I70" s="17" t="str">
        <f t="shared" si="0"/>
        <v>Xuất sắc</v>
      </c>
      <c r="J70" s="12">
        <v>90</v>
      </c>
      <c r="K70" s="17" t="str">
        <f t="shared" si="1"/>
        <v>Xuất sắc</v>
      </c>
    </row>
    <row r="71" spans="1:11" x14ac:dyDescent="0.25">
      <c r="A71" s="12">
        <v>59</v>
      </c>
      <c r="B71" s="27" t="s">
        <v>1370</v>
      </c>
      <c r="C71" s="11" t="s">
        <v>1371</v>
      </c>
      <c r="D71" s="28">
        <v>38520</v>
      </c>
      <c r="E71" s="12">
        <v>80</v>
      </c>
      <c r="F71" s="12">
        <v>80</v>
      </c>
      <c r="G71" s="12">
        <v>80</v>
      </c>
      <c r="H71" s="12">
        <v>80</v>
      </c>
      <c r="I71" s="17" t="str">
        <f t="shared" si="0"/>
        <v>Tốt</v>
      </c>
      <c r="J71" s="12">
        <v>80</v>
      </c>
      <c r="K71" s="17" t="str">
        <f t="shared" si="1"/>
        <v>Tốt</v>
      </c>
    </row>
    <row r="72" spans="1:11" x14ac:dyDescent="0.25">
      <c r="A72" s="12">
        <v>60</v>
      </c>
      <c r="B72" s="27" t="s">
        <v>1372</v>
      </c>
      <c r="C72" s="11" t="s">
        <v>1373</v>
      </c>
      <c r="D72" s="28">
        <v>38429</v>
      </c>
      <c r="E72" s="12">
        <v>84</v>
      </c>
      <c r="F72" s="12">
        <v>84</v>
      </c>
      <c r="G72" s="12">
        <v>84</v>
      </c>
      <c r="H72" s="12">
        <v>84</v>
      </c>
      <c r="I72" s="17" t="str">
        <f t="shared" si="0"/>
        <v>Tốt</v>
      </c>
      <c r="J72" s="12">
        <v>84</v>
      </c>
      <c r="K72" s="17" t="str">
        <f t="shared" si="1"/>
        <v>Tốt</v>
      </c>
    </row>
    <row r="73" spans="1:11" x14ac:dyDescent="0.25">
      <c r="A73" s="12">
        <v>61</v>
      </c>
      <c r="B73" s="27" t="s">
        <v>1374</v>
      </c>
      <c r="C73" s="11" t="s">
        <v>1375</v>
      </c>
      <c r="D73" s="28">
        <v>38626</v>
      </c>
      <c r="E73" s="12">
        <v>70</v>
      </c>
      <c r="F73" s="12">
        <v>80</v>
      </c>
      <c r="G73" s="12">
        <v>80</v>
      </c>
      <c r="H73" s="12">
        <v>80</v>
      </c>
      <c r="I73" s="17" t="str">
        <f t="shared" si="0"/>
        <v>Tốt</v>
      </c>
      <c r="J73" s="12">
        <v>80</v>
      </c>
      <c r="K73" s="17" t="str">
        <f t="shared" si="1"/>
        <v>Tốt</v>
      </c>
    </row>
    <row r="74" spans="1:11" x14ac:dyDescent="0.25">
      <c r="A74" s="12">
        <v>62</v>
      </c>
      <c r="B74" s="27" t="s">
        <v>1376</v>
      </c>
      <c r="C74" s="11" t="s">
        <v>1377</v>
      </c>
      <c r="D74" s="28">
        <v>38501</v>
      </c>
      <c r="E74" s="12">
        <v>82</v>
      </c>
      <c r="F74" s="12">
        <v>82</v>
      </c>
      <c r="G74" s="12">
        <v>82</v>
      </c>
      <c r="H74" s="12">
        <v>82</v>
      </c>
      <c r="I74" s="17" t="str">
        <f t="shared" si="0"/>
        <v>Tốt</v>
      </c>
      <c r="J74" s="12">
        <v>82</v>
      </c>
      <c r="K74" s="17" t="str">
        <f t="shared" si="1"/>
        <v>Tốt</v>
      </c>
    </row>
    <row r="75" spans="1:11" x14ac:dyDescent="0.25">
      <c r="A75" s="12">
        <v>63</v>
      </c>
      <c r="B75" s="27" t="s">
        <v>1378</v>
      </c>
      <c r="C75" s="11" t="s">
        <v>1379</v>
      </c>
      <c r="D75" s="28">
        <v>38713</v>
      </c>
      <c r="E75" s="12">
        <v>80</v>
      </c>
      <c r="F75" s="12">
        <v>80</v>
      </c>
      <c r="G75" s="12">
        <v>80</v>
      </c>
      <c r="H75" s="12">
        <v>80</v>
      </c>
      <c r="I75" s="17" t="str">
        <f t="shared" si="0"/>
        <v>Tốt</v>
      </c>
      <c r="J75" s="12">
        <v>80</v>
      </c>
      <c r="K75" s="17" t="str">
        <f t="shared" si="1"/>
        <v>Tốt</v>
      </c>
    </row>
    <row r="76" spans="1:11" x14ac:dyDescent="0.25">
      <c r="A76" s="12">
        <v>64</v>
      </c>
      <c r="B76" s="27" t="s">
        <v>1380</v>
      </c>
      <c r="C76" s="11" t="s">
        <v>1381</v>
      </c>
      <c r="D76" s="28">
        <v>38667</v>
      </c>
      <c r="E76" s="12">
        <v>70</v>
      </c>
      <c r="F76" s="12">
        <v>70</v>
      </c>
      <c r="G76" s="12">
        <v>70</v>
      </c>
      <c r="H76" s="12">
        <v>70</v>
      </c>
      <c r="I76" s="17" t="str">
        <f t="shared" si="0"/>
        <v>Khá</v>
      </c>
      <c r="J76" s="12">
        <v>70</v>
      </c>
      <c r="K76" s="17" t="str">
        <f t="shared" si="1"/>
        <v>Khá</v>
      </c>
    </row>
    <row r="77" spans="1:11" x14ac:dyDescent="0.25">
      <c r="A77" s="12">
        <v>65</v>
      </c>
      <c r="B77" s="27" t="s">
        <v>1382</v>
      </c>
      <c r="C77" s="11" t="s">
        <v>1383</v>
      </c>
      <c r="D77" s="28">
        <v>38563</v>
      </c>
      <c r="E77" s="12">
        <v>92</v>
      </c>
      <c r="F77" s="12">
        <v>92</v>
      </c>
      <c r="G77" s="12">
        <v>92</v>
      </c>
      <c r="H77" s="12">
        <v>92</v>
      </c>
      <c r="I77" s="17" t="str">
        <f t="shared" ref="I77:I79" si="2">IF(H77&gt;=90,"Xuất sắc",IF(H77&gt;=80,"Tốt", IF(H77&gt;=65,"Khá",IF(H77&gt;=50,"Trung bình", IF(H77&gt;=35, "Yếu", "Kém")))))</f>
        <v>Xuất sắc</v>
      </c>
      <c r="J77" s="12">
        <v>92</v>
      </c>
      <c r="K77" s="17" t="str">
        <f t="shared" ref="K77:K79" si="3">IF(J77&gt;=90,"Xuất sắc",IF(J77&gt;=80,"Tốt", IF(J77&gt;=65,"Khá",IF(J77&gt;=50,"Trung bình", IF(J77&gt;=35, "Yếu", "Kém")))))</f>
        <v>Xuất sắc</v>
      </c>
    </row>
    <row r="78" spans="1:11" x14ac:dyDescent="0.25">
      <c r="A78" s="12">
        <v>66</v>
      </c>
      <c r="B78" s="27" t="s">
        <v>1384</v>
      </c>
      <c r="C78" s="11" t="s">
        <v>1385</v>
      </c>
      <c r="D78" s="28">
        <v>38433</v>
      </c>
      <c r="E78" s="12">
        <v>82</v>
      </c>
      <c r="F78" s="12">
        <v>82</v>
      </c>
      <c r="G78" s="12">
        <v>82</v>
      </c>
      <c r="H78" s="12">
        <v>82</v>
      </c>
      <c r="I78" s="17" t="str">
        <f t="shared" si="2"/>
        <v>Tốt</v>
      </c>
      <c r="J78" s="12">
        <v>82</v>
      </c>
      <c r="K78" s="17" t="str">
        <f t="shared" si="3"/>
        <v>Tốt</v>
      </c>
    </row>
    <row r="79" spans="1:11" x14ac:dyDescent="0.25">
      <c r="A79" s="12">
        <v>67</v>
      </c>
      <c r="B79" s="27" t="s">
        <v>1386</v>
      </c>
      <c r="C79" s="11" t="s">
        <v>1387</v>
      </c>
      <c r="D79" s="28">
        <v>38468</v>
      </c>
      <c r="E79" s="12">
        <v>80</v>
      </c>
      <c r="F79" s="12">
        <v>80</v>
      </c>
      <c r="G79" s="12">
        <v>80</v>
      </c>
      <c r="H79" s="12">
        <v>80</v>
      </c>
      <c r="I79" s="17" t="str">
        <f t="shared" si="2"/>
        <v>Tốt</v>
      </c>
      <c r="J79" s="12">
        <v>80</v>
      </c>
      <c r="K79" s="17" t="str">
        <f t="shared" si="3"/>
        <v>Tốt</v>
      </c>
    </row>
    <row r="81" spans="1:3" customFormat="1" ht="14.25" x14ac:dyDescent="0.2">
      <c r="A81" s="53" t="s">
        <v>1389</v>
      </c>
      <c r="B81" s="53"/>
      <c r="C81" s="53"/>
    </row>
  </sheetData>
  <mergeCells count="16">
    <mergeCell ref="A81:C81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G1:K1"/>
    <mergeCell ref="A2:C2"/>
    <mergeCell ref="G2:K2"/>
    <mergeCell ref="A5:K5"/>
  </mergeCells>
  <conditionalFormatting sqref="B13:B79">
    <cfRule type="duplicateValues" dxfId="32" priority="1"/>
    <cfRule type="duplicateValues" dxfId="31" priority="2"/>
    <cfRule type="duplicateValues" dxfId="30" priority="3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C452F-20DF-4BD4-BCD7-DAC0BDF50DB4}">
  <dimension ref="A1:K96"/>
  <sheetViews>
    <sheetView topLeftCell="A79" workbookViewId="0">
      <selection activeCell="B91" sqref="B91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21.125" style="2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41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27" t="s">
        <v>1390</v>
      </c>
      <c r="C13" s="11" t="s">
        <v>1391</v>
      </c>
      <c r="D13" s="28">
        <v>38415</v>
      </c>
      <c r="E13" s="12">
        <v>80</v>
      </c>
      <c r="F13" s="12">
        <v>67</v>
      </c>
      <c r="G13" s="12">
        <v>67</v>
      </c>
      <c r="H13" s="12">
        <v>67</v>
      </c>
      <c r="I13" s="17" t="str">
        <f t="shared" ref="I13:I76" si="0">IF(H13&gt;=90,"Xuất sắc",IF(H13&gt;=80,"Tốt", IF(H13&gt;=65,"Khá",IF(H13&gt;=50,"Trung bình", IF(H13&gt;=35, "Yếu", "Kém")))))</f>
        <v>Khá</v>
      </c>
      <c r="J13" s="12">
        <v>67</v>
      </c>
      <c r="K13" s="17" t="str">
        <f t="shared" ref="K13:K76" si="1">IF(J13&gt;=90,"Xuất sắc",IF(J13&gt;=80,"Tốt", IF(J13&gt;=65,"Khá",IF(J13&gt;=50,"Trung bình", IF(J13&gt;=35, "Yếu", "Kém")))))</f>
        <v>Khá</v>
      </c>
    </row>
    <row r="14" spans="1:11" x14ac:dyDescent="0.25">
      <c r="A14" s="12">
        <v>2</v>
      </c>
      <c r="B14" s="27" t="s">
        <v>1392</v>
      </c>
      <c r="C14" s="11" t="s">
        <v>1393</v>
      </c>
      <c r="D14" s="28">
        <v>38362</v>
      </c>
      <c r="E14" s="12">
        <v>80</v>
      </c>
      <c r="F14" s="12">
        <v>80</v>
      </c>
      <c r="G14" s="12">
        <v>80</v>
      </c>
      <c r="H14" s="12">
        <v>80</v>
      </c>
      <c r="I14" s="17" t="str">
        <f t="shared" si="0"/>
        <v>Tốt</v>
      </c>
      <c r="J14" s="12">
        <v>80</v>
      </c>
      <c r="K14" s="17" t="str">
        <f t="shared" si="1"/>
        <v>Tốt</v>
      </c>
    </row>
    <row r="15" spans="1:11" x14ac:dyDescent="0.25">
      <c r="A15" s="12">
        <v>3</v>
      </c>
      <c r="B15" s="27" t="s">
        <v>1394</v>
      </c>
      <c r="C15" s="11" t="s">
        <v>1395</v>
      </c>
      <c r="D15" s="28">
        <v>38382</v>
      </c>
      <c r="E15" s="12">
        <v>70</v>
      </c>
      <c r="F15" s="12">
        <v>70</v>
      </c>
      <c r="G15" s="12">
        <v>70</v>
      </c>
      <c r="H15" s="12">
        <v>70</v>
      </c>
      <c r="I15" s="17" t="str">
        <f t="shared" si="0"/>
        <v>Khá</v>
      </c>
      <c r="J15" s="12">
        <v>70</v>
      </c>
      <c r="K15" s="17" t="str">
        <f t="shared" si="1"/>
        <v>Khá</v>
      </c>
    </row>
    <row r="16" spans="1:11" x14ac:dyDescent="0.25">
      <c r="A16" s="12">
        <v>4</v>
      </c>
      <c r="B16" s="27" t="s">
        <v>1396</v>
      </c>
      <c r="C16" s="11" t="s">
        <v>341</v>
      </c>
      <c r="D16" s="28">
        <v>38365</v>
      </c>
      <c r="E16" s="12">
        <v>94</v>
      </c>
      <c r="F16" s="12">
        <v>94</v>
      </c>
      <c r="G16" s="12">
        <v>94</v>
      </c>
      <c r="H16" s="12">
        <v>94</v>
      </c>
      <c r="I16" s="17" t="str">
        <f t="shared" si="0"/>
        <v>Xuất sắc</v>
      </c>
      <c r="J16" s="12">
        <v>94</v>
      </c>
      <c r="K16" s="17" t="str">
        <f t="shared" si="1"/>
        <v>Xuất sắc</v>
      </c>
    </row>
    <row r="17" spans="1:11" x14ac:dyDescent="0.25">
      <c r="A17" s="12">
        <v>5</v>
      </c>
      <c r="B17" s="27" t="s">
        <v>1397</v>
      </c>
      <c r="C17" s="11" t="s">
        <v>1398</v>
      </c>
      <c r="D17" s="28">
        <v>38463</v>
      </c>
      <c r="E17" s="12">
        <v>94</v>
      </c>
      <c r="F17" s="12">
        <v>70</v>
      </c>
      <c r="G17" s="12">
        <v>70</v>
      </c>
      <c r="H17" s="12">
        <v>70</v>
      </c>
      <c r="I17" s="17" t="str">
        <f t="shared" si="0"/>
        <v>Khá</v>
      </c>
      <c r="J17" s="12">
        <v>70</v>
      </c>
      <c r="K17" s="17" t="str">
        <f t="shared" si="1"/>
        <v>Khá</v>
      </c>
    </row>
    <row r="18" spans="1:11" x14ac:dyDescent="0.25">
      <c r="A18" s="12">
        <v>6</v>
      </c>
      <c r="B18" s="27" t="s">
        <v>1399</v>
      </c>
      <c r="C18" s="11" t="s">
        <v>1400</v>
      </c>
      <c r="D18" s="28">
        <v>38508</v>
      </c>
      <c r="E18" s="12">
        <v>80</v>
      </c>
      <c r="F18" s="12">
        <v>70</v>
      </c>
      <c r="G18" s="12">
        <v>70</v>
      </c>
      <c r="H18" s="12">
        <v>70</v>
      </c>
      <c r="I18" s="17" t="str">
        <f t="shared" si="0"/>
        <v>Khá</v>
      </c>
      <c r="J18" s="12">
        <v>70</v>
      </c>
      <c r="K18" s="17" t="str">
        <f t="shared" si="1"/>
        <v>Khá</v>
      </c>
    </row>
    <row r="19" spans="1:11" x14ac:dyDescent="0.25">
      <c r="A19" s="12">
        <v>7</v>
      </c>
      <c r="B19" s="27" t="s">
        <v>1401</v>
      </c>
      <c r="C19" s="11" t="s">
        <v>1402</v>
      </c>
      <c r="D19" s="28">
        <v>38628</v>
      </c>
      <c r="E19" s="12">
        <v>85</v>
      </c>
      <c r="F19" s="12">
        <v>70</v>
      </c>
      <c r="G19" s="12">
        <v>70</v>
      </c>
      <c r="H19" s="12">
        <v>70</v>
      </c>
      <c r="I19" s="17" t="str">
        <f t="shared" si="0"/>
        <v>Khá</v>
      </c>
      <c r="J19" s="12">
        <v>70</v>
      </c>
      <c r="K19" s="17" t="str">
        <f t="shared" si="1"/>
        <v>Khá</v>
      </c>
    </row>
    <row r="20" spans="1:11" x14ac:dyDescent="0.25">
      <c r="A20" s="12">
        <v>8</v>
      </c>
      <c r="B20" s="27" t="s">
        <v>1403</v>
      </c>
      <c r="C20" s="11" t="s">
        <v>1404</v>
      </c>
      <c r="D20" s="28">
        <v>38643</v>
      </c>
      <c r="E20" s="12">
        <v>80</v>
      </c>
      <c r="F20" s="12">
        <v>80</v>
      </c>
      <c r="G20" s="12">
        <v>80</v>
      </c>
      <c r="H20" s="12">
        <v>80</v>
      </c>
      <c r="I20" s="17" t="str">
        <f t="shared" si="0"/>
        <v>Tốt</v>
      </c>
      <c r="J20" s="12">
        <v>80</v>
      </c>
      <c r="K20" s="17" t="str">
        <f t="shared" si="1"/>
        <v>Tốt</v>
      </c>
    </row>
    <row r="21" spans="1:11" x14ac:dyDescent="0.25">
      <c r="A21" s="12">
        <v>9</v>
      </c>
      <c r="B21" s="27" t="s">
        <v>1405</v>
      </c>
      <c r="C21" s="11" t="s">
        <v>1406</v>
      </c>
      <c r="D21" s="28">
        <v>38673</v>
      </c>
      <c r="E21" s="12">
        <v>80</v>
      </c>
      <c r="F21" s="12">
        <v>70</v>
      </c>
      <c r="G21" s="12">
        <v>70</v>
      </c>
      <c r="H21" s="12">
        <v>70</v>
      </c>
      <c r="I21" s="17" t="str">
        <f t="shared" si="0"/>
        <v>Khá</v>
      </c>
      <c r="J21" s="12">
        <v>70</v>
      </c>
      <c r="K21" s="17" t="str">
        <f t="shared" si="1"/>
        <v>Khá</v>
      </c>
    </row>
    <row r="22" spans="1:11" x14ac:dyDescent="0.25">
      <c r="A22" s="12">
        <v>10</v>
      </c>
      <c r="B22" s="27" t="s">
        <v>1407</v>
      </c>
      <c r="C22" s="11" t="s">
        <v>1408</v>
      </c>
      <c r="D22" s="28">
        <v>38655</v>
      </c>
      <c r="E22" s="12">
        <v>77</v>
      </c>
      <c r="F22" s="12">
        <v>77</v>
      </c>
      <c r="G22" s="12">
        <v>77</v>
      </c>
      <c r="H22" s="12">
        <v>77</v>
      </c>
      <c r="I22" s="17" t="str">
        <f t="shared" si="0"/>
        <v>Khá</v>
      </c>
      <c r="J22" s="12">
        <v>77</v>
      </c>
      <c r="K22" s="17" t="str">
        <f t="shared" si="1"/>
        <v>Khá</v>
      </c>
    </row>
    <row r="23" spans="1:11" x14ac:dyDescent="0.25">
      <c r="A23" s="12">
        <v>11</v>
      </c>
      <c r="B23" s="27" t="s">
        <v>1409</v>
      </c>
      <c r="C23" s="11" t="s">
        <v>1410</v>
      </c>
      <c r="D23" s="28">
        <v>38560</v>
      </c>
      <c r="E23" s="12">
        <v>90</v>
      </c>
      <c r="F23" s="12">
        <v>90</v>
      </c>
      <c r="G23" s="12">
        <v>90</v>
      </c>
      <c r="H23" s="12">
        <v>90</v>
      </c>
      <c r="I23" s="17" t="str">
        <f t="shared" si="0"/>
        <v>Xuất sắc</v>
      </c>
      <c r="J23" s="12">
        <v>90</v>
      </c>
      <c r="K23" s="17" t="str">
        <f t="shared" si="1"/>
        <v>Xuất sắc</v>
      </c>
    </row>
    <row r="24" spans="1:11" x14ac:dyDescent="0.25">
      <c r="A24" s="12">
        <v>12</v>
      </c>
      <c r="B24" s="27" t="s">
        <v>1411</v>
      </c>
      <c r="C24" s="11" t="s">
        <v>1412</v>
      </c>
      <c r="D24" s="28">
        <v>38716</v>
      </c>
      <c r="E24" s="12">
        <v>70</v>
      </c>
      <c r="F24" s="12">
        <v>67</v>
      </c>
      <c r="G24" s="12">
        <v>67</v>
      </c>
      <c r="H24" s="12">
        <v>67</v>
      </c>
      <c r="I24" s="17" t="str">
        <f t="shared" si="0"/>
        <v>Khá</v>
      </c>
      <c r="J24" s="12">
        <v>67</v>
      </c>
      <c r="K24" s="17" t="str">
        <f t="shared" si="1"/>
        <v>Khá</v>
      </c>
    </row>
    <row r="25" spans="1:11" x14ac:dyDescent="0.25">
      <c r="A25" s="12">
        <v>13</v>
      </c>
      <c r="B25" s="27" t="s">
        <v>1413</v>
      </c>
      <c r="C25" s="11" t="s">
        <v>72</v>
      </c>
      <c r="D25" s="28">
        <v>38403</v>
      </c>
      <c r="E25" s="12">
        <v>80</v>
      </c>
      <c r="F25" s="12">
        <v>80</v>
      </c>
      <c r="G25" s="12">
        <v>80</v>
      </c>
      <c r="H25" s="12">
        <v>80</v>
      </c>
      <c r="I25" s="17" t="str">
        <f t="shared" si="0"/>
        <v>Tốt</v>
      </c>
      <c r="J25" s="12">
        <v>80</v>
      </c>
      <c r="K25" s="17" t="str">
        <f t="shared" si="1"/>
        <v>Tốt</v>
      </c>
    </row>
    <row r="26" spans="1:11" x14ac:dyDescent="0.25">
      <c r="A26" s="12">
        <v>14</v>
      </c>
      <c r="B26" s="27" t="s">
        <v>1414</v>
      </c>
      <c r="C26" s="11" t="s">
        <v>1415</v>
      </c>
      <c r="D26" s="28">
        <v>38444</v>
      </c>
      <c r="E26" s="12">
        <v>80</v>
      </c>
      <c r="F26" s="12">
        <v>70</v>
      </c>
      <c r="G26" s="12">
        <v>70</v>
      </c>
      <c r="H26" s="12">
        <v>70</v>
      </c>
      <c r="I26" s="17" t="str">
        <f t="shared" si="0"/>
        <v>Khá</v>
      </c>
      <c r="J26" s="12">
        <v>70</v>
      </c>
      <c r="K26" s="17" t="str">
        <f t="shared" si="1"/>
        <v>Khá</v>
      </c>
    </row>
    <row r="27" spans="1:11" x14ac:dyDescent="0.25">
      <c r="A27" s="12">
        <v>15</v>
      </c>
      <c r="B27" s="27" t="s">
        <v>1416</v>
      </c>
      <c r="C27" s="11" t="s">
        <v>1417</v>
      </c>
      <c r="D27" s="28">
        <v>38656</v>
      </c>
      <c r="E27" s="12">
        <v>80</v>
      </c>
      <c r="F27" s="12">
        <v>70</v>
      </c>
      <c r="G27" s="12">
        <v>70</v>
      </c>
      <c r="H27" s="12">
        <v>70</v>
      </c>
      <c r="I27" s="17" t="str">
        <f t="shared" si="0"/>
        <v>Khá</v>
      </c>
      <c r="J27" s="12">
        <v>70</v>
      </c>
      <c r="K27" s="17" t="str">
        <f t="shared" si="1"/>
        <v>Khá</v>
      </c>
    </row>
    <row r="28" spans="1:11" x14ac:dyDescent="0.25">
      <c r="A28" s="12">
        <v>16</v>
      </c>
      <c r="B28" s="27" t="s">
        <v>1418</v>
      </c>
      <c r="C28" s="11" t="s">
        <v>1419</v>
      </c>
      <c r="D28" s="28">
        <v>38561</v>
      </c>
      <c r="E28" s="12">
        <v>90</v>
      </c>
      <c r="F28" s="12">
        <v>90</v>
      </c>
      <c r="G28" s="12">
        <v>90</v>
      </c>
      <c r="H28" s="12">
        <v>90</v>
      </c>
      <c r="I28" s="17" t="str">
        <f t="shared" si="0"/>
        <v>Xuất sắc</v>
      </c>
      <c r="J28" s="12">
        <v>90</v>
      </c>
      <c r="K28" s="17" t="str">
        <f t="shared" si="1"/>
        <v>Xuất sắc</v>
      </c>
    </row>
    <row r="29" spans="1:11" x14ac:dyDescent="0.25">
      <c r="A29" s="12">
        <v>17</v>
      </c>
      <c r="B29" s="27" t="s">
        <v>1420</v>
      </c>
      <c r="C29" s="11" t="s">
        <v>1421</v>
      </c>
      <c r="D29" s="28">
        <v>38447</v>
      </c>
      <c r="E29" s="12">
        <v>80</v>
      </c>
      <c r="F29" s="12">
        <v>80</v>
      </c>
      <c r="G29" s="12">
        <v>80</v>
      </c>
      <c r="H29" s="12">
        <v>80</v>
      </c>
      <c r="I29" s="17" t="str">
        <f t="shared" si="0"/>
        <v>Tốt</v>
      </c>
      <c r="J29" s="12">
        <v>80</v>
      </c>
      <c r="K29" s="17" t="str">
        <f t="shared" si="1"/>
        <v>Tốt</v>
      </c>
    </row>
    <row r="30" spans="1:11" x14ac:dyDescent="0.25">
      <c r="A30" s="12">
        <v>18</v>
      </c>
      <c r="B30" s="27" t="s">
        <v>1422</v>
      </c>
      <c r="C30" s="11" t="s">
        <v>1423</v>
      </c>
      <c r="D30" s="28">
        <v>38367</v>
      </c>
      <c r="E30" s="12">
        <v>80</v>
      </c>
      <c r="F30" s="12">
        <v>80</v>
      </c>
      <c r="G30" s="12">
        <v>80</v>
      </c>
      <c r="H30" s="12">
        <v>80</v>
      </c>
      <c r="I30" s="17" t="str">
        <f t="shared" si="0"/>
        <v>Tốt</v>
      </c>
      <c r="J30" s="12">
        <v>80</v>
      </c>
      <c r="K30" s="17" t="str">
        <f t="shared" si="1"/>
        <v>Tốt</v>
      </c>
    </row>
    <row r="31" spans="1:11" x14ac:dyDescent="0.25">
      <c r="A31" s="12">
        <v>19</v>
      </c>
      <c r="B31" s="27" t="s">
        <v>1424</v>
      </c>
      <c r="C31" s="11" t="s">
        <v>1425</v>
      </c>
      <c r="D31" s="28">
        <v>38628</v>
      </c>
      <c r="E31" s="12">
        <v>70</v>
      </c>
      <c r="F31" s="12">
        <v>70</v>
      </c>
      <c r="G31" s="12">
        <v>70</v>
      </c>
      <c r="H31" s="12">
        <v>70</v>
      </c>
      <c r="I31" s="17" t="str">
        <f t="shared" si="0"/>
        <v>Khá</v>
      </c>
      <c r="J31" s="12">
        <v>70</v>
      </c>
      <c r="K31" s="17" t="str">
        <f t="shared" si="1"/>
        <v>Khá</v>
      </c>
    </row>
    <row r="32" spans="1:11" x14ac:dyDescent="0.25">
      <c r="A32" s="12">
        <v>20</v>
      </c>
      <c r="B32" s="27" t="s">
        <v>1426</v>
      </c>
      <c r="C32" s="11" t="s">
        <v>1427</v>
      </c>
      <c r="D32" s="28">
        <v>38674</v>
      </c>
      <c r="E32" s="12">
        <v>90</v>
      </c>
      <c r="F32" s="12">
        <v>90</v>
      </c>
      <c r="G32" s="12">
        <v>90</v>
      </c>
      <c r="H32" s="12">
        <v>90</v>
      </c>
      <c r="I32" s="17" t="str">
        <f t="shared" si="0"/>
        <v>Xuất sắc</v>
      </c>
      <c r="J32" s="12">
        <v>90</v>
      </c>
      <c r="K32" s="17" t="str">
        <f t="shared" si="1"/>
        <v>Xuất sắc</v>
      </c>
    </row>
    <row r="33" spans="1:11" x14ac:dyDescent="0.25">
      <c r="A33" s="12">
        <v>21</v>
      </c>
      <c r="B33" s="27" t="s">
        <v>1428</v>
      </c>
      <c r="C33" s="11" t="s">
        <v>1429</v>
      </c>
      <c r="D33" s="28">
        <v>38455</v>
      </c>
      <c r="E33" s="12">
        <v>70</v>
      </c>
      <c r="F33" s="12">
        <v>67</v>
      </c>
      <c r="G33" s="12">
        <v>67</v>
      </c>
      <c r="H33" s="12">
        <v>67</v>
      </c>
      <c r="I33" s="17" t="str">
        <f t="shared" si="0"/>
        <v>Khá</v>
      </c>
      <c r="J33" s="12">
        <v>67</v>
      </c>
      <c r="K33" s="17" t="str">
        <f t="shared" si="1"/>
        <v>Khá</v>
      </c>
    </row>
    <row r="34" spans="1:11" x14ac:dyDescent="0.25">
      <c r="A34" s="12">
        <v>22</v>
      </c>
      <c r="B34" s="27" t="s">
        <v>1430</v>
      </c>
      <c r="C34" s="11" t="s">
        <v>1431</v>
      </c>
      <c r="D34" s="28">
        <v>38362</v>
      </c>
      <c r="E34" s="12">
        <v>70</v>
      </c>
      <c r="F34" s="12">
        <v>82</v>
      </c>
      <c r="G34" s="12">
        <v>82</v>
      </c>
      <c r="H34" s="12">
        <v>82</v>
      </c>
      <c r="I34" s="17" t="str">
        <f t="shared" si="0"/>
        <v>Tốt</v>
      </c>
      <c r="J34" s="12">
        <v>82</v>
      </c>
      <c r="K34" s="17" t="str">
        <f t="shared" si="1"/>
        <v>Tốt</v>
      </c>
    </row>
    <row r="35" spans="1:11" x14ac:dyDescent="0.25">
      <c r="A35" s="12">
        <v>23</v>
      </c>
      <c r="B35" s="27" t="s">
        <v>1432</v>
      </c>
      <c r="C35" s="11" t="s">
        <v>467</v>
      </c>
      <c r="D35" s="28">
        <v>38599</v>
      </c>
      <c r="E35" s="12">
        <v>82</v>
      </c>
      <c r="F35" s="12">
        <v>82</v>
      </c>
      <c r="G35" s="12">
        <v>82</v>
      </c>
      <c r="H35" s="12">
        <v>82</v>
      </c>
      <c r="I35" s="17" t="str">
        <f t="shared" si="0"/>
        <v>Tốt</v>
      </c>
      <c r="J35" s="12">
        <v>82</v>
      </c>
      <c r="K35" s="17" t="str">
        <f t="shared" si="1"/>
        <v>Tốt</v>
      </c>
    </row>
    <row r="36" spans="1:11" x14ac:dyDescent="0.25">
      <c r="A36" s="12">
        <v>24</v>
      </c>
      <c r="B36" s="27" t="s">
        <v>1433</v>
      </c>
      <c r="C36" s="11" t="s">
        <v>1087</v>
      </c>
      <c r="D36" s="28">
        <v>38523</v>
      </c>
      <c r="E36" s="12">
        <v>70</v>
      </c>
      <c r="F36" s="12">
        <v>82</v>
      </c>
      <c r="G36" s="12">
        <v>82</v>
      </c>
      <c r="H36" s="12">
        <v>82</v>
      </c>
      <c r="I36" s="17" t="str">
        <f t="shared" si="0"/>
        <v>Tốt</v>
      </c>
      <c r="J36" s="12">
        <v>82</v>
      </c>
      <c r="K36" s="17" t="str">
        <f t="shared" si="1"/>
        <v>Tốt</v>
      </c>
    </row>
    <row r="37" spans="1:11" x14ac:dyDescent="0.25">
      <c r="A37" s="12">
        <v>25</v>
      </c>
      <c r="B37" s="27" t="s">
        <v>1434</v>
      </c>
      <c r="C37" s="11" t="s">
        <v>1435</v>
      </c>
      <c r="D37" s="28">
        <v>38404</v>
      </c>
      <c r="E37" s="12">
        <v>80</v>
      </c>
      <c r="F37" s="12">
        <v>80</v>
      </c>
      <c r="G37" s="12">
        <v>80</v>
      </c>
      <c r="H37" s="12">
        <v>80</v>
      </c>
      <c r="I37" s="17" t="str">
        <f t="shared" si="0"/>
        <v>Tốt</v>
      </c>
      <c r="J37" s="12">
        <v>80</v>
      </c>
      <c r="K37" s="17" t="str">
        <f t="shared" si="1"/>
        <v>Tốt</v>
      </c>
    </row>
    <row r="38" spans="1:11" x14ac:dyDescent="0.25">
      <c r="A38" s="12">
        <v>26</v>
      </c>
      <c r="B38" s="27" t="s">
        <v>1436</v>
      </c>
      <c r="C38" s="11" t="s">
        <v>1437</v>
      </c>
      <c r="D38" s="28">
        <v>38438</v>
      </c>
      <c r="E38" s="12">
        <v>70</v>
      </c>
      <c r="F38" s="12">
        <v>82</v>
      </c>
      <c r="G38" s="12">
        <v>82</v>
      </c>
      <c r="H38" s="12">
        <v>82</v>
      </c>
      <c r="I38" s="17" t="str">
        <f t="shared" si="0"/>
        <v>Tốt</v>
      </c>
      <c r="J38" s="12">
        <v>82</v>
      </c>
      <c r="K38" s="17" t="str">
        <f t="shared" si="1"/>
        <v>Tốt</v>
      </c>
    </row>
    <row r="39" spans="1:11" x14ac:dyDescent="0.25">
      <c r="A39" s="12">
        <v>27</v>
      </c>
      <c r="B39" s="27" t="s">
        <v>1438</v>
      </c>
      <c r="C39" s="11" t="s">
        <v>1439</v>
      </c>
      <c r="D39" s="28">
        <v>38234</v>
      </c>
      <c r="E39" s="12">
        <v>92</v>
      </c>
      <c r="F39" s="12">
        <v>92</v>
      </c>
      <c r="G39" s="12">
        <v>92</v>
      </c>
      <c r="H39" s="12">
        <v>92</v>
      </c>
      <c r="I39" s="17" t="str">
        <f t="shared" si="0"/>
        <v>Xuất sắc</v>
      </c>
      <c r="J39" s="12">
        <v>92</v>
      </c>
      <c r="K39" s="17" t="str">
        <f t="shared" si="1"/>
        <v>Xuất sắc</v>
      </c>
    </row>
    <row r="40" spans="1:11" x14ac:dyDescent="0.25">
      <c r="A40" s="12">
        <v>28</v>
      </c>
      <c r="B40" s="27" t="s">
        <v>1440</v>
      </c>
      <c r="C40" s="11" t="s">
        <v>1441</v>
      </c>
      <c r="D40" s="28">
        <v>38657</v>
      </c>
      <c r="E40" s="12">
        <v>82</v>
      </c>
      <c r="F40" s="12">
        <v>82</v>
      </c>
      <c r="G40" s="12">
        <v>82</v>
      </c>
      <c r="H40" s="12">
        <v>82</v>
      </c>
      <c r="I40" s="17" t="str">
        <f t="shared" si="0"/>
        <v>Tốt</v>
      </c>
      <c r="J40" s="12">
        <v>82</v>
      </c>
      <c r="K40" s="17" t="str">
        <f t="shared" si="1"/>
        <v>Tốt</v>
      </c>
    </row>
    <row r="41" spans="1:11" x14ac:dyDescent="0.25">
      <c r="A41" s="12">
        <v>29</v>
      </c>
      <c r="B41" s="27" t="s">
        <v>1442</v>
      </c>
      <c r="C41" s="11" t="s">
        <v>1443</v>
      </c>
      <c r="D41" s="28">
        <v>38529</v>
      </c>
      <c r="E41" s="12">
        <v>70</v>
      </c>
      <c r="F41" s="12">
        <v>77</v>
      </c>
      <c r="G41" s="12">
        <v>77</v>
      </c>
      <c r="H41" s="12">
        <v>77</v>
      </c>
      <c r="I41" s="17" t="str">
        <f t="shared" si="0"/>
        <v>Khá</v>
      </c>
      <c r="J41" s="12">
        <v>77</v>
      </c>
      <c r="K41" s="17" t="str">
        <f t="shared" si="1"/>
        <v>Khá</v>
      </c>
    </row>
    <row r="42" spans="1:11" x14ac:dyDescent="0.25">
      <c r="A42" s="12">
        <v>30</v>
      </c>
      <c r="B42" s="27" t="s">
        <v>1444</v>
      </c>
      <c r="C42" s="11" t="s">
        <v>1445</v>
      </c>
      <c r="D42" s="28">
        <v>38424</v>
      </c>
      <c r="E42" s="12">
        <v>70</v>
      </c>
      <c r="F42" s="12">
        <v>80</v>
      </c>
      <c r="G42" s="12">
        <v>80</v>
      </c>
      <c r="H42" s="12">
        <v>80</v>
      </c>
      <c r="I42" s="17" t="str">
        <f t="shared" si="0"/>
        <v>Tốt</v>
      </c>
      <c r="J42" s="12">
        <v>80</v>
      </c>
      <c r="K42" s="17" t="str">
        <f t="shared" si="1"/>
        <v>Tốt</v>
      </c>
    </row>
    <row r="43" spans="1:11" x14ac:dyDescent="0.25">
      <c r="A43" s="12">
        <v>31</v>
      </c>
      <c r="B43" s="27" t="s">
        <v>1446</v>
      </c>
      <c r="C43" s="11" t="s">
        <v>1447</v>
      </c>
      <c r="D43" s="28">
        <v>38472</v>
      </c>
      <c r="E43" s="12">
        <v>70</v>
      </c>
      <c r="F43" s="12">
        <v>80</v>
      </c>
      <c r="G43" s="12">
        <v>80</v>
      </c>
      <c r="H43" s="12">
        <v>80</v>
      </c>
      <c r="I43" s="17" t="str">
        <f t="shared" si="0"/>
        <v>Tốt</v>
      </c>
      <c r="J43" s="12">
        <v>80</v>
      </c>
      <c r="K43" s="17" t="str">
        <f t="shared" si="1"/>
        <v>Tốt</v>
      </c>
    </row>
    <row r="44" spans="1:11" x14ac:dyDescent="0.25">
      <c r="A44" s="12">
        <v>32</v>
      </c>
      <c r="B44" s="27" t="s">
        <v>1448</v>
      </c>
      <c r="C44" s="11" t="s">
        <v>1449</v>
      </c>
      <c r="D44" s="28">
        <v>38615</v>
      </c>
      <c r="E44" s="12">
        <v>80</v>
      </c>
      <c r="F44" s="12">
        <v>80</v>
      </c>
      <c r="G44" s="12">
        <v>80</v>
      </c>
      <c r="H44" s="12">
        <v>80</v>
      </c>
      <c r="I44" s="17" t="str">
        <f t="shared" si="0"/>
        <v>Tốt</v>
      </c>
      <c r="J44" s="12">
        <v>80</v>
      </c>
      <c r="K44" s="17" t="str">
        <f t="shared" si="1"/>
        <v>Tốt</v>
      </c>
    </row>
    <row r="45" spans="1:11" x14ac:dyDescent="0.25">
      <c r="A45" s="12">
        <v>33</v>
      </c>
      <c r="B45" s="27" t="s">
        <v>1450</v>
      </c>
      <c r="C45" s="11" t="s">
        <v>1451</v>
      </c>
      <c r="D45" s="28">
        <v>38552</v>
      </c>
      <c r="E45" s="12">
        <v>72</v>
      </c>
      <c r="F45" s="12">
        <v>82</v>
      </c>
      <c r="G45" s="12">
        <v>82</v>
      </c>
      <c r="H45" s="12">
        <v>82</v>
      </c>
      <c r="I45" s="17" t="str">
        <f t="shared" si="0"/>
        <v>Tốt</v>
      </c>
      <c r="J45" s="12">
        <v>82</v>
      </c>
      <c r="K45" s="17" t="str">
        <f t="shared" si="1"/>
        <v>Tốt</v>
      </c>
    </row>
    <row r="46" spans="1:11" x14ac:dyDescent="0.25">
      <c r="A46" s="12">
        <v>34</v>
      </c>
      <c r="B46" s="27" t="s">
        <v>1452</v>
      </c>
      <c r="C46" s="11" t="s">
        <v>1453</v>
      </c>
      <c r="D46" s="28">
        <v>38595</v>
      </c>
      <c r="E46" s="12">
        <v>82</v>
      </c>
      <c r="F46" s="12"/>
      <c r="G46" s="12"/>
      <c r="H46" s="12"/>
      <c r="I46" s="17" t="str">
        <f t="shared" si="0"/>
        <v>Kém</v>
      </c>
      <c r="J46" s="12"/>
      <c r="K46" s="17" t="str">
        <f t="shared" si="1"/>
        <v>Kém</v>
      </c>
    </row>
    <row r="47" spans="1:11" x14ac:dyDescent="0.25">
      <c r="A47" s="12">
        <v>35</v>
      </c>
      <c r="B47" s="27" t="s">
        <v>1454</v>
      </c>
      <c r="C47" s="11" t="s">
        <v>1455</v>
      </c>
      <c r="D47" s="28">
        <v>38716</v>
      </c>
      <c r="E47" s="12">
        <v>70</v>
      </c>
      <c r="F47" s="12">
        <v>80</v>
      </c>
      <c r="G47" s="12">
        <v>80</v>
      </c>
      <c r="H47" s="12">
        <v>80</v>
      </c>
      <c r="I47" s="17" t="str">
        <f t="shared" si="0"/>
        <v>Tốt</v>
      </c>
      <c r="J47" s="12">
        <v>80</v>
      </c>
      <c r="K47" s="17" t="str">
        <f t="shared" si="1"/>
        <v>Tốt</v>
      </c>
    </row>
    <row r="48" spans="1:11" x14ac:dyDescent="0.25">
      <c r="A48" s="12">
        <v>36</v>
      </c>
      <c r="B48" s="27" t="s">
        <v>1456</v>
      </c>
      <c r="C48" s="11" t="s">
        <v>1457</v>
      </c>
      <c r="D48" s="28">
        <v>38443</v>
      </c>
      <c r="E48" s="12">
        <v>70</v>
      </c>
      <c r="F48" s="12">
        <v>80</v>
      </c>
      <c r="G48" s="12">
        <v>80</v>
      </c>
      <c r="H48" s="12">
        <v>80</v>
      </c>
      <c r="I48" s="17" t="str">
        <f t="shared" si="0"/>
        <v>Tốt</v>
      </c>
      <c r="J48" s="12">
        <v>80</v>
      </c>
      <c r="K48" s="17" t="str">
        <f t="shared" si="1"/>
        <v>Tốt</v>
      </c>
    </row>
    <row r="49" spans="1:11" x14ac:dyDescent="0.25">
      <c r="A49" s="12">
        <v>37</v>
      </c>
      <c r="B49" s="27" t="s">
        <v>1458</v>
      </c>
      <c r="C49" s="11" t="s">
        <v>1459</v>
      </c>
      <c r="D49" s="28">
        <v>38687</v>
      </c>
      <c r="E49" s="12">
        <v>67</v>
      </c>
      <c r="F49" s="12">
        <v>67</v>
      </c>
      <c r="G49" s="12">
        <v>67</v>
      </c>
      <c r="H49" s="12">
        <v>67</v>
      </c>
      <c r="I49" s="17" t="str">
        <f t="shared" si="0"/>
        <v>Khá</v>
      </c>
      <c r="J49" s="12">
        <v>67</v>
      </c>
      <c r="K49" s="17" t="str">
        <f t="shared" si="1"/>
        <v>Khá</v>
      </c>
    </row>
    <row r="50" spans="1:11" x14ac:dyDescent="0.25">
      <c r="A50" s="12">
        <v>38</v>
      </c>
      <c r="B50" s="27" t="s">
        <v>1460</v>
      </c>
      <c r="C50" s="11" t="s">
        <v>1461</v>
      </c>
      <c r="D50" s="28">
        <v>38395</v>
      </c>
      <c r="E50" s="12">
        <v>80</v>
      </c>
      <c r="F50" s="12">
        <v>80</v>
      </c>
      <c r="G50" s="12">
        <v>80</v>
      </c>
      <c r="H50" s="12">
        <v>80</v>
      </c>
      <c r="I50" s="17" t="str">
        <f t="shared" si="0"/>
        <v>Tốt</v>
      </c>
      <c r="J50" s="12">
        <v>80</v>
      </c>
      <c r="K50" s="17" t="str">
        <f t="shared" si="1"/>
        <v>Tốt</v>
      </c>
    </row>
    <row r="51" spans="1:11" x14ac:dyDescent="0.25">
      <c r="A51" s="12">
        <v>39</v>
      </c>
      <c r="B51" s="27" t="s">
        <v>1462</v>
      </c>
      <c r="C51" s="11" t="s">
        <v>1463</v>
      </c>
      <c r="D51" s="28">
        <v>38495</v>
      </c>
      <c r="E51" s="12">
        <v>82</v>
      </c>
      <c r="F51" s="12">
        <v>82</v>
      </c>
      <c r="G51" s="12">
        <v>82</v>
      </c>
      <c r="H51" s="12">
        <v>82</v>
      </c>
      <c r="I51" s="17" t="str">
        <f t="shared" si="0"/>
        <v>Tốt</v>
      </c>
      <c r="J51" s="12">
        <v>82</v>
      </c>
      <c r="K51" s="17" t="str">
        <f t="shared" si="1"/>
        <v>Tốt</v>
      </c>
    </row>
    <row r="52" spans="1:11" x14ac:dyDescent="0.25">
      <c r="A52" s="12">
        <v>40</v>
      </c>
      <c r="B52" s="27" t="s">
        <v>1464</v>
      </c>
      <c r="C52" s="11" t="s">
        <v>1465</v>
      </c>
      <c r="D52" s="28">
        <v>38528</v>
      </c>
      <c r="E52" s="12"/>
      <c r="F52" s="12"/>
      <c r="G52" s="12"/>
      <c r="H52" s="12"/>
      <c r="I52" s="17" t="str">
        <f t="shared" si="0"/>
        <v>Kém</v>
      </c>
      <c r="J52" s="12"/>
      <c r="K52" s="17" t="str">
        <f t="shared" si="1"/>
        <v>Kém</v>
      </c>
    </row>
    <row r="53" spans="1:11" x14ac:dyDescent="0.25">
      <c r="A53" s="12">
        <v>41</v>
      </c>
      <c r="B53" s="27" t="s">
        <v>1466</v>
      </c>
      <c r="C53" s="11" t="s">
        <v>1467</v>
      </c>
      <c r="D53" s="28">
        <v>38527</v>
      </c>
      <c r="E53" s="12">
        <v>80</v>
      </c>
      <c r="F53" s="12">
        <v>80</v>
      </c>
      <c r="G53" s="12">
        <v>80</v>
      </c>
      <c r="H53" s="12">
        <v>80</v>
      </c>
      <c r="I53" s="17" t="str">
        <f t="shared" si="0"/>
        <v>Tốt</v>
      </c>
      <c r="J53" s="12">
        <v>80</v>
      </c>
      <c r="K53" s="17" t="str">
        <f t="shared" si="1"/>
        <v>Tốt</v>
      </c>
    </row>
    <row r="54" spans="1:11" x14ac:dyDescent="0.25">
      <c r="A54" s="12">
        <v>42</v>
      </c>
      <c r="B54" s="27" t="s">
        <v>1468</v>
      </c>
      <c r="C54" s="11" t="s">
        <v>1469</v>
      </c>
      <c r="D54" s="28">
        <v>38487</v>
      </c>
      <c r="E54" s="12">
        <v>86</v>
      </c>
      <c r="F54" s="12">
        <v>86</v>
      </c>
      <c r="G54" s="12">
        <v>86</v>
      </c>
      <c r="H54" s="12">
        <v>86</v>
      </c>
      <c r="I54" s="17" t="str">
        <f t="shared" si="0"/>
        <v>Tốt</v>
      </c>
      <c r="J54" s="12">
        <v>86</v>
      </c>
      <c r="K54" s="17" t="str">
        <f t="shared" si="1"/>
        <v>Tốt</v>
      </c>
    </row>
    <row r="55" spans="1:11" x14ac:dyDescent="0.25">
      <c r="A55" s="12">
        <v>43</v>
      </c>
      <c r="B55" s="27" t="s">
        <v>1470</v>
      </c>
      <c r="C55" s="11" t="s">
        <v>1471</v>
      </c>
      <c r="D55" s="28">
        <v>38543</v>
      </c>
      <c r="E55" s="12">
        <v>80</v>
      </c>
      <c r="F55" s="12">
        <v>80</v>
      </c>
      <c r="G55" s="12">
        <v>80</v>
      </c>
      <c r="H55" s="12">
        <v>80</v>
      </c>
      <c r="I55" s="17" t="str">
        <f t="shared" si="0"/>
        <v>Tốt</v>
      </c>
      <c r="J55" s="12">
        <v>80</v>
      </c>
      <c r="K55" s="17" t="str">
        <f t="shared" si="1"/>
        <v>Tốt</v>
      </c>
    </row>
    <row r="56" spans="1:11" x14ac:dyDescent="0.25">
      <c r="A56" s="12">
        <v>44</v>
      </c>
      <c r="B56" s="27" t="s">
        <v>1472</v>
      </c>
      <c r="C56" s="11" t="s">
        <v>1473</v>
      </c>
      <c r="D56" s="28">
        <v>38436</v>
      </c>
      <c r="E56" s="12"/>
      <c r="F56" s="12"/>
      <c r="G56" s="12"/>
      <c r="H56" s="12"/>
      <c r="I56" s="17" t="str">
        <f t="shared" si="0"/>
        <v>Kém</v>
      </c>
      <c r="J56" s="12"/>
      <c r="K56" s="17" t="str">
        <f t="shared" si="1"/>
        <v>Kém</v>
      </c>
    </row>
    <row r="57" spans="1:11" x14ac:dyDescent="0.25">
      <c r="A57" s="12">
        <v>45</v>
      </c>
      <c r="B57" s="27" t="s">
        <v>1474</v>
      </c>
      <c r="C57" s="11" t="s">
        <v>1475</v>
      </c>
      <c r="D57" s="28">
        <v>38583</v>
      </c>
      <c r="E57" s="12">
        <v>70</v>
      </c>
      <c r="F57" s="12">
        <v>80</v>
      </c>
      <c r="G57" s="12">
        <v>80</v>
      </c>
      <c r="H57" s="12">
        <v>80</v>
      </c>
      <c r="I57" s="17" t="str">
        <f t="shared" si="0"/>
        <v>Tốt</v>
      </c>
      <c r="J57" s="12">
        <v>80</v>
      </c>
      <c r="K57" s="17" t="str">
        <f t="shared" si="1"/>
        <v>Tốt</v>
      </c>
    </row>
    <row r="58" spans="1:11" x14ac:dyDescent="0.25">
      <c r="A58" s="12">
        <v>46</v>
      </c>
      <c r="B58" s="27" t="s">
        <v>1476</v>
      </c>
      <c r="C58" s="11" t="s">
        <v>1477</v>
      </c>
      <c r="D58" s="28">
        <v>38472</v>
      </c>
      <c r="E58" s="12">
        <v>70</v>
      </c>
      <c r="F58" s="12">
        <v>80</v>
      </c>
      <c r="G58" s="12">
        <v>80</v>
      </c>
      <c r="H58" s="12">
        <v>80</v>
      </c>
      <c r="I58" s="17" t="str">
        <f t="shared" si="0"/>
        <v>Tốt</v>
      </c>
      <c r="J58" s="12">
        <v>80</v>
      </c>
      <c r="K58" s="17" t="str">
        <f t="shared" si="1"/>
        <v>Tốt</v>
      </c>
    </row>
    <row r="59" spans="1:11" x14ac:dyDescent="0.25">
      <c r="A59" s="12">
        <v>47</v>
      </c>
      <c r="B59" s="27" t="s">
        <v>1478</v>
      </c>
      <c r="C59" s="11" t="s">
        <v>1479</v>
      </c>
      <c r="D59" s="28">
        <v>38592</v>
      </c>
      <c r="E59" s="12">
        <v>84</v>
      </c>
      <c r="F59" s="12">
        <v>84</v>
      </c>
      <c r="G59" s="12">
        <v>84</v>
      </c>
      <c r="H59" s="12">
        <v>84</v>
      </c>
      <c r="I59" s="17" t="str">
        <f t="shared" si="0"/>
        <v>Tốt</v>
      </c>
      <c r="J59" s="12">
        <v>84</v>
      </c>
      <c r="K59" s="17" t="str">
        <f t="shared" si="1"/>
        <v>Tốt</v>
      </c>
    </row>
    <row r="60" spans="1:11" x14ac:dyDescent="0.25">
      <c r="A60" s="12">
        <v>48</v>
      </c>
      <c r="B60" s="27" t="s">
        <v>1480</v>
      </c>
      <c r="C60" s="11" t="s">
        <v>1481</v>
      </c>
      <c r="D60" s="28">
        <v>38489</v>
      </c>
      <c r="E60" s="12">
        <v>70</v>
      </c>
      <c r="F60" s="12">
        <v>80</v>
      </c>
      <c r="G60" s="12">
        <v>80</v>
      </c>
      <c r="H60" s="12">
        <v>80</v>
      </c>
      <c r="I60" s="17" t="str">
        <f t="shared" si="0"/>
        <v>Tốt</v>
      </c>
      <c r="J60" s="12">
        <v>80</v>
      </c>
      <c r="K60" s="17" t="str">
        <f t="shared" si="1"/>
        <v>Tốt</v>
      </c>
    </row>
    <row r="61" spans="1:11" x14ac:dyDescent="0.25">
      <c r="A61" s="12">
        <v>49</v>
      </c>
      <c r="B61" s="27" t="s">
        <v>1482</v>
      </c>
      <c r="C61" s="11" t="s">
        <v>1483</v>
      </c>
      <c r="D61" s="28">
        <v>38546</v>
      </c>
      <c r="E61" s="12">
        <v>74</v>
      </c>
      <c r="F61" s="12">
        <v>74</v>
      </c>
      <c r="G61" s="12">
        <v>74</v>
      </c>
      <c r="H61" s="12">
        <v>74</v>
      </c>
      <c r="I61" s="17" t="str">
        <f t="shared" si="0"/>
        <v>Khá</v>
      </c>
      <c r="J61" s="12">
        <v>74</v>
      </c>
      <c r="K61" s="17" t="str">
        <f t="shared" si="1"/>
        <v>Khá</v>
      </c>
    </row>
    <row r="62" spans="1:11" x14ac:dyDescent="0.25">
      <c r="A62" s="12">
        <v>50</v>
      </c>
      <c r="B62" s="27" t="s">
        <v>1484</v>
      </c>
      <c r="C62" s="11" t="s">
        <v>1485</v>
      </c>
      <c r="D62" s="28">
        <v>38617</v>
      </c>
      <c r="E62" s="12">
        <v>70</v>
      </c>
      <c r="F62" s="12">
        <v>70</v>
      </c>
      <c r="G62" s="12">
        <v>70</v>
      </c>
      <c r="H62" s="12">
        <v>70</v>
      </c>
      <c r="I62" s="17" t="str">
        <f t="shared" si="0"/>
        <v>Khá</v>
      </c>
      <c r="J62" s="12">
        <v>70</v>
      </c>
      <c r="K62" s="17" t="str">
        <f t="shared" si="1"/>
        <v>Khá</v>
      </c>
    </row>
    <row r="63" spans="1:11" x14ac:dyDescent="0.25">
      <c r="A63" s="12">
        <v>51</v>
      </c>
      <c r="B63" s="27" t="s">
        <v>1486</v>
      </c>
      <c r="C63" s="11" t="s">
        <v>1487</v>
      </c>
      <c r="D63" s="28">
        <v>38554</v>
      </c>
      <c r="E63" s="12">
        <v>70</v>
      </c>
      <c r="F63" s="12">
        <v>67</v>
      </c>
      <c r="G63" s="12">
        <v>67</v>
      </c>
      <c r="H63" s="12">
        <v>67</v>
      </c>
      <c r="I63" s="17" t="str">
        <f t="shared" si="0"/>
        <v>Khá</v>
      </c>
      <c r="J63" s="12">
        <v>67</v>
      </c>
      <c r="K63" s="17" t="str">
        <f t="shared" si="1"/>
        <v>Khá</v>
      </c>
    </row>
    <row r="64" spans="1:11" x14ac:dyDescent="0.25">
      <c r="A64" s="12">
        <v>52</v>
      </c>
      <c r="B64" s="27" t="s">
        <v>1488</v>
      </c>
      <c r="C64" s="11" t="s">
        <v>1489</v>
      </c>
      <c r="D64" s="28">
        <v>38697</v>
      </c>
      <c r="E64" s="12">
        <v>70</v>
      </c>
      <c r="F64" s="12">
        <v>67</v>
      </c>
      <c r="G64" s="12">
        <v>67</v>
      </c>
      <c r="H64" s="12">
        <v>67</v>
      </c>
      <c r="I64" s="17" t="str">
        <f t="shared" si="0"/>
        <v>Khá</v>
      </c>
      <c r="J64" s="12">
        <v>67</v>
      </c>
      <c r="K64" s="17" t="str">
        <f t="shared" si="1"/>
        <v>Khá</v>
      </c>
    </row>
    <row r="65" spans="1:11" x14ac:dyDescent="0.25">
      <c r="A65" s="12">
        <v>53</v>
      </c>
      <c r="B65" s="27" t="s">
        <v>1490</v>
      </c>
      <c r="C65" s="11" t="s">
        <v>1028</v>
      </c>
      <c r="D65" s="28">
        <v>38531</v>
      </c>
      <c r="E65" s="12">
        <v>82</v>
      </c>
      <c r="F65" s="12">
        <v>82</v>
      </c>
      <c r="G65" s="12">
        <v>82</v>
      </c>
      <c r="H65" s="12">
        <v>82</v>
      </c>
      <c r="I65" s="17" t="str">
        <f t="shared" si="0"/>
        <v>Tốt</v>
      </c>
      <c r="J65" s="12">
        <v>82</v>
      </c>
      <c r="K65" s="17" t="str">
        <f t="shared" si="1"/>
        <v>Tốt</v>
      </c>
    </row>
    <row r="66" spans="1:11" x14ac:dyDescent="0.25">
      <c r="A66" s="12">
        <v>54</v>
      </c>
      <c r="B66" s="27" t="s">
        <v>1491</v>
      </c>
      <c r="C66" s="11" t="s">
        <v>1492</v>
      </c>
      <c r="D66" s="28">
        <v>38501</v>
      </c>
      <c r="E66" s="12">
        <v>70</v>
      </c>
      <c r="F66" s="12">
        <v>70</v>
      </c>
      <c r="G66" s="12">
        <v>70</v>
      </c>
      <c r="H66" s="12">
        <v>70</v>
      </c>
      <c r="I66" s="17" t="str">
        <f t="shared" si="0"/>
        <v>Khá</v>
      </c>
      <c r="J66" s="12">
        <v>70</v>
      </c>
      <c r="K66" s="17" t="str">
        <f t="shared" si="1"/>
        <v>Khá</v>
      </c>
    </row>
    <row r="67" spans="1:11" x14ac:dyDescent="0.25">
      <c r="A67" s="12">
        <v>55</v>
      </c>
      <c r="B67" s="27" t="s">
        <v>1493</v>
      </c>
      <c r="C67" s="11" t="s">
        <v>1494</v>
      </c>
      <c r="D67" s="28">
        <v>38590</v>
      </c>
      <c r="E67" s="12">
        <v>90</v>
      </c>
      <c r="F67" s="12">
        <v>90</v>
      </c>
      <c r="G67" s="12">
        <v>90</v>
      </c>
      <c r="H67" s="12">
        <v>90</v>
      </c>
      <c r="I67" s="17" t="str">
        <f t="shared" si="0"/>
        <v>Xuất sắc</v>
      </c>
      <c r="J67" s="12">
        <v>90</v>
      </c>
      <c r="K67" s="17" t="str">
        <f t="shared" si="1"/>
        <v>Xuất sắc</v>
      </c>
    </row>
    <row r="68" spans="1:11" x14ac:dyDescent="0.25">
      <c r="A68" s="12">
        <v>56</v>
      </c>
      <c r="B68" s="27" t="s">
        <v>1495</v>
      </c>
      <c r="C68" s="11" t="s">
        <v>1496</v>
      </c>
      <c r="D68" s="28">
        <v>38633</v>
      </c>
      <c r="E68" s="12">
        <v>70</v>
      </c>
      <c r="F68" s="12">
        <v>80</v>
      </c>
      <c r="G68" s="12">
        <v>80</v>
      </c>
      <c r="H68" s="12">
        <v>80</v>
      </c>
      <c r="I68" s="17" t="str">
        <f t="shared" si="0"/>
        <v>Tốt</v>
      </c>
      <c r="J68" s="12">
        <v>80</v>
      </c>
      <c r="K68" s="17" t="str">
        <f t="shared" si="1"/>
        <v>Tốt</v>
      </c>
    </row>
    <row r="69" spans="1:11" x14ac:dyDescent="0.25">
      <c r="A69" s="12">
        <v>57</v>
      </c>
      <c r="B69" s="27" t="s">
        <v>1497</v>
      </c>
      <c r="C69" s="11" t="s">
        <v>1498</v>
      </c>
      <c r="D69" s="28">
        <v>38587</v>
      </c>
      <c r="E69" s="12">
        <v>70</v>
      </c>
      <c r="F69" s="12">
        <v>70</v>
      </c>
      <c r="G69" s="12">
        <v>70</v>
      </c>
      <c r="H69" s="12">
        <v>70</v>
      </c>
      <c r="I69" s="17" t="str">
        <f t="shared" si="0"/>
        <v>Khá</v>
      </c>
      <c r="J69" s="12">
        <v>70</v>
      </c>
      <c r="K69" s="17" t="str">
        <f t="shared" si="1"/>
        <v>Khá</v>
      </c>
    </row>
    <row r="70" spans="1:11" x14ac:dyDescent="0.25">
      <c r="A70" s="12">
        <v>58</v>
      </c>
      <c r="B70" s="27" t="s">
        <v>1499</v>
      </c>
      <c r="C70" s="11" t="s">
        <v>1500</v>
      </c>
      <c r="D70" s="28">
        <v>38708</v>
      </c>
      <c r="E70" s="12">
        <v>84</v>
      </c>
      <c r="F70" s="12">
        <v>84</v>
      </c>
      <c r="G70" s="12">
        <v>84</v>
      </c>
      <c r="H70" s="12">
        <v>84</v>
      </c>
      <c r="I70" s="17" t="str">
        <f t="shared" si="0"/>
        <v>Tốt</v>
      </c>
      <c r="J70" s="12">
        <v>84</v>
      </c>
      <c r="K70" s="17" t="str">
        <f t="shared" si="1"/>
        <v>Tốt</v>
      </c>
    </row>
    <row r="71" spans="1:11" x14ac:dyDescent="0.25">
      <c r="A71" s="12">
        <v>59</v>
      </c>
      <c r="B71" s="27" t="s">
        <v>1501</v>
      </c>
      <c r="C71" s="11" t="s">
        <v>1502</v>
      </c>
      <c r="D71" s="28">
        <v>38583</v>
      </c>
      <c r="E71" s="12">
        <v>90</v>
      </c>
      <c r="F71" s="12">
        <v>90</v>
      </c>
      <c r="G71" s="12">
        <v>90</v>
      </c>
      <c r="H71" s="12">
        <v>90</v>
      </c>
      <c r="I71" s="17" t="str">
        <f t="shared" si="0"/>
        <v>Xuất sắc</v>
      </c>
      <c r="J71" s="12">
        <v>90</v>
      </c>
      <c r="K71" s="17" t="str">
        <f t="shared" si="1"/>
        <v>Xuất sắc</v>
      </c>
    </row>
    <row r="72" spans="1:11" x14ac:dyDescent="0.25">
      <c r="A72" s="12">
        <v>60</v>
      </c>
      <c r="B72" s="27" t="s">
        <v>1503</v>
      </c>
      <c r="C72" s="11" t="s">
        <v>1504</v>
      </c>
      <c r="D72" s="28">
        <v>38655</v>
      </c>
      <c r="E72" s="12">
        <v>82</v>
      </c>
      <c r="F72" s="12">
        <v>82</v>
      </c>
      <c r="G72" s="12">
        <v>82</v>
      </c>
      <c r="H72" s="12">
        <v>82</v>
      </c>
      <c r="I72" s="17" t="str">
        <f t="shared" si="0"/>
        <v>Tốt</v>
      </c>
      <c r="J72" s="12">
        <v>82</v>
      </c>
      <c r="K72" s="17" t="str">
        <f t="shared" si="1"/>
        <v>Tốt</v>
      </c>
    </row>
    <row r="73" spans="1:11" x14ac:dyDescent="0.25">
      <c r="A73" s="12">
        <v>61</v>
      </c>
      <c r="B73" s="27" t="s">
        <v>1505</v>
      </c>
      <c r="C73" s="11" t="s">
        <v>1506</v>
      </c>
      <c r="D73" s="28">
        <v>38362</v>
      </c>
      <c r="E73" s="12">
        <v>80</v>
      </c>
      <c r="F73" s="12">
        <v>80</v>
      </c>
      <c r="G73" s="12">
        <v>80</v>
      </c>
      <c r="H73" s="12">
        <v>80</v>
      </c>
      <c r="I73" s="17" t="str">
        <f t="shared" si="0"/>
        <v>Tốt</v>
      </c>
      <c r="J73" s="12">
        <v>80</v>
      </c>
      <c r="K73" s="17" t="str">
        <f t="shared" si="1"/>
        <v>Tốt</v>
      </c>
    </row>
    <row r="74" spans="1:11" x14ac:dyDescent="0.25">
      <c r="A74" s="12">
        <v>62</v>
      </c>
      <c r="B74" s="27" t="s">
        <v>1507</v>
      </c>
      <c r="C74" s="11" t="s">
        <v>1508</v>
      </c>
      <c r="D74" s="28">
        <v>38607</v>
      </c>
      <c r="E74" s="12">
        <v>80</v>
      </c>
      <c r="F74" s="12">
        <v>80</v>
      </c>
      <c r="G74" s="12">
        <v>80</v>
      </c>
      <c r="H74" s="12">
        <v>80</v>
      </c>
      <c r="I74" s="17" t="str">
        <f t="shared" si="0"/>
        <v>Tốt</v>
      </c>
      <c r="J74" s="12">
        <v>80</v>
      </c>
      <c r="K74" s="17" t="str">
        <f t="shared" si="1"/>
        <v>Tốt</v>
      </c>
    </row>
    <row r="75" spans="1:11" x14ac:dyDescent="0.25">
      <c r="A75" s="12">
        <v>63</v>
      </c>
      <c r="B75" s="27" t="s">
        <v>1509</v>
      </c>
      <c r="C75" s="11" t="s">
        <v>612</v>
      </c>
      <c r="D75" s="28">
        <v>38663</v>
      </c>
      <c r="E75" s="12">
        <v>80</v>
      </c>
      <c r="F75" s="12">
        <v>80</v>
      </c>
      <c r="G75" s="12">
        <v>80</v>
      </c>
      <c r="H75" s="12">
        <v>80</v>
      </c>
      <c r="I75" s="17" t="str">
        <f t="shared" si="0"/>
        <v>Tốt</v>
      </c>
      <c r="J75" s="12">
        <v>80</v>
      </c>
      <c r="K75" s="17" t="str">
        <f t="shared" si="1"/>
        <v>Tốt</v>
      </c>
    </row>
    <row r="76" spans="1:11" x14ac:dyDescent="0.25">
      <c r="A76" s="12">
        <v>64</v>
      </c>
      <c r="B76" s="27" t="s">
        <v>1510</v>
      </c>
      <c r="C76" s="11" t="s">
        <v>1511</v>
      </c>
      <c r="D76" s="28">
        <v>38415</v>
      </c>
      <c r="E76" s="12">
        <v>80</v>
      </c>
      <c r="F76" s="12">
        <v>80</v>
      </c>
      <c r="G76" s="12">
        <v>80</v>
      </c>
      <c r="H76" s="12">
        <v>80</v>
      </c>
      <c r="I76" s="17" t="str">
        <f t="shared" si="0"/>
        <v>Tốt</v>
      </c>
      <c r="J76" s="12">
        <v>80</v>
      </c>
      <c r="K76" s="17" t="str">
        <f t="shared" si="1"/>
        <v>Tốt</v>
      </c>
    </row>
    <row r="77" spans="1:11" x14ac:dyDescent="0.25">
      <c r="A77" s="12">
        <v>65</v>
      </c>
      <c r="B77" s="27" t="s">
        <v>1512</v>
      </c>
      <c r="C77" s="11" t="s">
        <v>1513</v>
      </c>
      <c r="D77" s="28">
        <v>38399</v>
      </c>
      <c r="E77" s="12">
        <v>80</v>
      </c>
      <c r="F77" s="12">
        <v>80</v>
      </c>
      <c r="G77" s="12">
        <v>80</v>
      </c>
      <c r="H77" s="12">
        <v>80</v>
      </c>
      <c r="I77" s="17" t="str">
        <f t="shared" ref="I77:I94" si="2">IF(H77&gt;=90,"Xuất sắc",IF(H77&gt;=80,"Tốt", IF(H77&gt;=65,"Khá",IF(H77&gt;=50,"Trung bình", IF(H77&gt;=35, "Yếu", "Kém")))))</f>
        <v>Tốt</v>
      </c>
      <c r="J77" s="12">
        <v>80</v>
      </c>
      <c r="K77" s="17" t="str">
        <f t="shared" ref="K77:K94" si="3">IF(J77&gt;=90,"Xuất sắc",IF(J77&gt;=80,"Tốt", IF(J77&gt;=65,"Khá",IF(J77&gt;=50,"Trung bình", IF(J77&gt;=35, "Yếu", "Kém")))))</f>
        <v>Tốt</v>
      </c>
    </row>
    <row r="78" spans="1:11" x14ac:dyDescent="0.25">
      <c r="A78" s="12">
        <v>66</v>
      </c>
      <c r="B78" s="27" t="s">
        <v>1514</v>
      </c>
      <c r="C78" s="11" t="s">
        <v>1515</v>
      </c>
      <c r="D78" s="28">
        <v>38533</v>
      </c>
      <c r="E78" s="12">
        <v>80</v>
      </c>
      <c r="F78" s="12">
        <v>80</v>
      </c>
      <c r="G78" s="12">
        <v>80</v>
      </c>
      <c r="H78" s="12">
        <v>80</v>
      </c>
      <c r="I78" s="17" t="str">
        <f t="shared" si="2"/>
        <v>Tốt</v>
      </c>
      <c r="J78" s="12">
        <v>80</v>
      </c>
      <c r="K78" s="17" t="str">
        <f t="shared" si="3"/>
        <v>Tốt</v>
      </c>
    </row>
    <row r="79" spans="1:11" x14ac:dyDescent="0.25">
      <c r="A79" s="12">
        <v>67</v>
      </c>
      <c r="B79" s="27" t="s">
        <v>1516</v>
      </c>
      <c r="C79" s="11" t="s">
        <v>1517</v>
      </c>
      <c r="D79" s="28">
        <v>38706</v>
      </c>
      <c r="E79" s="12">
        <v>90</v>
      </c>
      <c r="F79" s="12">
        <v>90</v>
      </c>
      <c r="G79" s="12">
        <v>90</v>
      </c>
      <c r="H79" s="12">
        <v>90</v>
      </c>
      <c r="I79" s="17" t="str">
        <f t="shared" si="2"/>
        <v>Xuất sắc</v>
      </c>
      <c r="J79" s="12">
        <v>90</v>
      </c>
      <c r="K79" s="17" t="str">
        <f t="shared" si="3"/>
        <v>Xuất sắc</v>
      </c>
    </row>
    <row r="80" spans="1:11" x14ac:dyDescent="0.25">
      <c r="A80" s="12">
        <v>68</v>
      </c>
      <c r="B80" s="27" t="s">
        <v>1518</v>
      </c>
      <c r="C80" s="11" t="s">
        <v>1519</v>
      </c>
      <c r="D80" s="28">
        <v>38467</v>
      </c>
      <c r="E80" s="12">
        <v>80</v>
      </c>
      <c r="F80" s="12">
        <v>80</v>
      </c>
      <c r="G80" s="12">
        <v>80</v>
      </c>
      <c r="H80" s="12">
        <v>80</v>
      </c>
      <c r="I80" s="17" t="str">
        <f t="shared" si="2"/>
        <v>Tốt</v>
      </c>
      <c r="J80" s="12">
        <v>80</v>
      </c>
      <c r="K80" s="17" t="str">
        <f t="shared" si="3"/>
        <v>Tốt</v>
      </c>
    </row>
    <row r="81" spans="1:11" x14ac:dyDescent="0.25">
      <c r="A81" s="12">
        <v>69</v>
      </c>
      <c r="B81" s="27" t="s">
        <v>1520</v>
      </c>
      <c r="C81" s="11" t="s">
        <v>1521</v>
      </c>
      <c r="D81" s="28">
        <v>38610</v>
      </c>
      <c r="E81" s="12">
        <v>90</v>
      </c>
      <c r="F81" s="12">
        <v>90</v>
      </c>
      <c r="G81" s="12">
        <v>90</v>
      </c>
      <c r="H81" s="12">
        <v>90</v>
      </c>
      <c r="I81" s="17" t="str">
        <f t="shared" si="2"/>
        <v>Xuất sắc</v>
      </c>
      <c r="J81" s="12">
        <v>90</v>
      </c>
      <c r="K81" s="17" t="str">
        <f t="shared" si="3"/>
        <v>Xuất sắc</v>
      </c>
    </row>
    <row r="82" spans="1:11" x14ac:dyDescent="0.25">
      <c r="A82" s="12">
        <v>70</v>
      </c>
      <c r="B82" s="27" t="s">
        <v>1522</v>
      </c>
      <c r="C82" s="11" t="s">
        <v>1523</v>
      </c>
      <c r="D82" s="28">
        <v>38630</v>
      </c>
      <c r="E82" s="12">
        <v>80</v>
      </c>
      <c r="F82" s="12">
        <v>80</v>
      </c>
      <c r="G82" s="12">
        <v>80</v>
      </c>
      <c r="H82" s="12">
        <v>80</v>
      </c>
      <c r="I82" s="17" t="str">
        <f t="shared" si="2"/>
        <v>Tốt</v>
      </c>
      <c r="J82" s="12">
        <v>80</v>
      </c>
      <c r="K82" s="17" t="str">
        <f t="shared" si="3"/>
        <v>Tốt</v>
      </c>
    </row>
    <row r="83" spans="1:11" x14ac:dyDescent="0.25">
      <c r="A83" s="12">
        <v>71</v>
      </c>
      <c r="B83" s="27" t="s">
        <v>1524</v>
      </c>
      <c r="C83" s="11" t="s">
        <v>1525</v>
      </c>
      <c r="D83" s="28">
        <v>38440</v>
      </c>
      <c r="E83" s="12">
        <v>80</v>
      </c>
      <c r="F83" s="12">
        <v>80</v>
      </c>
      <c r="G83" s="12">
        <v>80</v>
      </c>
      <c r="H83" s="12">
        <v>80</v>
      </c>
      <c r="I83" s="17" t="str">
        <f t="shared" si="2"/>
        <v>Tốt</v>
      </c>
      <c r="J83" s="12">
        <v>80</v>
      </c>
      <c r="K83" s="17" t="str">
        <f t="shared" si="3"/>
        <v>Tốt</v>
      </c>
    </row>
    <row r="84" spans="1:11" x14ac:dyDescent="0.25">
      <c r="A84" s="12">
        <v>72</v>
      </c>
      <c r="B84" s="27" t="s">
        <v>1526</v>
      </c>
      <c r="C84" s="11" t="s">
        <v>1527</v>
      </c>
      <c r="D84" s="28">
        <v>38511</v>
      </c>
      <c r="E84" s="12">
        <v>92</v>
      </c>
      <c r="F84" s="12">
        <v>92</v>
      </c>
      <c r="G84" s="12">
        <v>92</v>
      </c>
      <c r="H84" s="12">
        <v>92</v>
      </c>
      <c r="I84" s="17" t="str">
        <f t="shared" si="2"/>
        <v>Xuất sắc</v>
      </c>
      <c r="J84" s="12">
        <v>92</v>
      </c>
      <c r="K84" s="17" t="str">
        <f t="shared" si="3"/>
        <v>Xuất sắc</v>
      </c>
    </row>
    <row r="85" spans="1:11" x14ac:dyDescent="0.25">
      <c r="A85" s="12">
        <v>73</v>
      </c>
      <c r="B85" s="27" t="s">
        <v>1528</v>
      </c>
      <c r="C85" s="11" t="s">
        <v>1529</v>
      </c>
      <c r="D85" s="28">
        <v>38540</v>
      </c>
      <c r="E85" s="12">
        <v>70</v>
      </c>
      <c r="F85" s="12">
        <v>70</v>
      </c>
      <c r="G85" s="12">
        <v>70</v>
      </c>
      <c r="H85" s="12">
        <v>70</v>
      </c>
      <c r="I85" s="17" t="str">
        <f t="shared" si="2"/>
        <v>Khá</v>
      </c>
      <c r="J85" s="12">
        <v>70</v>
      </c>
      <c r="K85" s="17" t="str">
        <f t="shared" si="3"/>
        <v>Khá</v>
      </c>
    </row>
    <row r="86" spans="1:11" x14ac:dyDescent="0.25">
      <c r="A86" s="12">
        <v>74</v>
      </c>
      <c r="B86" s="27" t="s">
        <v>1530</v>
      </c>
      <c r="C86" s="11" t="s">
        <v>1531</v>
      </c>
      <c r="D86" s="28">
        <v>38692</v>
      </c>
      <c r="E86" s="12">
        <v>67</v>
      </c>
      <c r="F86" s="12">
        <v>67</v>
      </c>
      <c r="G86" s="12">
        <v>67</v>
      </c>
      <c r="H86" s="12">
        <v>67</v>
      </c>
      <c r="I86" s="17" t="str">
        <f t="shared" si="2"/>
        <v>Khá</v>
      </c>
      <c r="J86" s="12">
        <v>67</v>
      </c>
      <c r="K86" s="17" t="str">
        <f t="shared" si="3"/>
        <v>Khá</v>
      </c>
    </row>
    <row r="87" spans="1:11" x14ac:dyDescent="0.25">
      <c r="A87" s="12">
        <v>75</v>
      </c>
      <c r="B87" s="27" t="s">
        <v>1532</v>
      </c>
      <c r="C87" s="11" t="s">
        <v>1533</v>
      </c>
      <c r="D87" s="28">
        <v>38398</v>
      </c>
      <c r="E87" s="12">
        <v>90</v>
      </c>
      <c r="F87" s="12">
        <v>90</v>
      </c>
      <c r="G87" s="12">
        <v>90</v>
      </c>
      <c r="H87" s="12">
        <v>90</v>
      </c>
      <c r="I87" s="17" t="str">
        <f t="shared" si="2"/>
        <v>Xuất sắc</v>
      </c>
      <c r="J87" s="12">
        <v>90</v>
      </c>
      <c r="K87" s="17" t="str">
        <f t="shared" si="3"/>
        <v>Xuất sắc</v>
      </c>
    </row>
    <row r="88" spans="1:11" x14ac:dyDescent="0.25">
      <c r="A88" s="12">
        <v>76</v>
      </c>
      <c r="B88" s="27" t="s">
        <v>1534</v>
      </c>
      <c r="C88" s="11" t="s">
        <v>1535</v>
      </c>
      <c r="D88" s="28">
        <v>38669</v>
      </c>
      <c r="E88" s="12">
        <v>70</v>
      </c>
      <c r="F88" s="12">
        <v>67</v>
      </c>
      <c r="G88" s="12">
        <v>67</v>
      </c>
      <c r="H88" s="12">
        <v>67</v>
      </c>
      <c r="I88" s="17" t="str">
        <f t="shared" si="2"/>
        <v>Khá</v>
      </c>
      <c r="J88" s="12">
        <v>67</v>
      </c>
      <c r="K88" s="17" t="str">
        <f t="shared" si="3"/>
        <v>Khá</v>
      </c>
    </row>
    <row r="89" spans="1:11" x14ac:dyDescent="0.25">
      <c r="A89" s="12">
        <v>77</v>
      </c>
      <c r="B89" s="27" t="s">
        <v>1536</v>
      </c>
      <c r="C89" s="11" t="s">
        <v>1537</v>
      </c>
      <c r="D89" s="28">
        <v>38443</v>
      </c>
      <c r="E89" s="12">
        <v>80</v>
      </c>
      <c r="F89" s="12">
        <v>70</v>
      </c>
      <c r="G89" s="12">
        <v>70</v>
      </c>
      <c r="H89" s="12">
        <v>70</v>
      </c>
      <c r="I89" s="17" t="str">
        <f t="shared" si="2"/>
        <v>Khá</v>
      </c>
      <c r="J89" s="12">
        <v>70</v>
      </c>
      <c r="K89" s="17" t="str">
        <f t="shared" si="3"/>
        <v>Khá</v>
      </c>
    </row>
    <row r="90" spans="1:11" x14ac:dyDescent="0.25">
      <c r="A90" s="12">
        <v>78</v>
      </c>
      <c r="B90" s="27" t="s">
        <v>1538</v>
      </c>
      <c r="C90" s="11" t="s">
        <v>1539</v>
      </c>
      <c r="D90" s="28">
        <v>38615</v>
      </c>
      <c r="E90" s="12">
        <v>80</v>
      </c>
      <c r="F90" s="12">
        <v>80</v>
      </c>
      <c r="G90" s="12">
        <v>80</v>
      </c>
      <c r="H90" s="12">
        <v>80</v>
      </c>
      <c r="I90" s="17" t="str">
        <f t="shared" si="2"/>
        <v>Tốt</v>
      </c>
      <c r="J90" s="12">
        <v>80</v>
      </c>
      <c r="K90" s="17" t="str">
        <f t="shared" si="3"/>
        <v>Tốt</v>
      </c>
    </row>
    <row r="91" spans="1:11" x14ac:dyDescent="0.25">
      <c r="A91" s="12">
        <v>79</v>
      </c>
      <c r="B91" s="27" t="s">
        <v>1540</v>
      </c>
      <c r="C91" s="11" t="s">
        <v>1541</v>
      </c>
      <c r="D91" s="28">
        <v>38642</v>
      </c>
      <c r="E91" s="12">
        <v>70</v>
      </c>
      <c r="F91" s="12">
        <v>70</v>
      </c>
      <c r="G91" s="12">
        <v>70</v>
      </c>
      <c r="H91" s="12">
        <v>70</v>
      </c>
      <c r="I91" s="17" t="str">
        <f t="shared" si="2"/>
        <v>Khá</v>
      </c>
      <c r="J91" s="12">
        <v>70</v>
      </c>
      <c r="K91" s="17" t="str">
        <f t="shared" si="3"/>
        <v>Khá</v>
      </c>
    </row>
    <row r="92" spans="1:11" x14ac:dyDescent="0.25">
      <c r="A92" s="12">
        <v>80</v>
      </c>
      <c r="B92" s="27" t="s">
        <v>1542</v>
      </c>
      <c r="C92" s="11" t="s">
        <v>1543</v>
      </c>
      <c r="D92" s="28">
        <v>38366</v>
      </c>
      <c r="E92" s="12">
        <v>92</v>
      </c>
      <c r="F92" s="12">
        <v>92</v>
      </c>
      <c r="G92" s="12">
        <v>92</v>
      </c>
      <c r="H92" s="12">
        <v>92</v>
      </c>
      <c r="I92" s="17" t="str">
        <f t="shared" si="2"/>
        <v>Xuất sắc</v>
      </c>
      <c r="J92" s="12">
        <v>92</v>
      </c>
      <c r="K92" s="17" t="str">
        <f t="shared" si="3"/>
        <v>Xuất sắc</v>
      </c>
    </row>
    <row r="93" spans="1:11" x14ac:dyDescent="0.25">
      <c r="A93" s="12">
        <v>81</v>
      </c>
      <c r="B93" s="27" t="s">
        <v>1544</v>
      </c>
      <c r="C93" s="11" t="s">
        <v>1545</v>
      </c>
      <c r="D93" s="28">
        <v>38668</v>
      </c>
      <c r="E93" s="12">
        <v>70</v>
      </c>
      <c r="F93" s="12">
        <v>70</v>
      </c>
      <c r="G93" s="12">
        <v>70</v>
      </c>
      <c r="H93" s="12">
        <v>70</v>
      </c>
      <c r="I93" s="17" t="str">
        <f t="shared" si="2"/>
        <v>Khá</v>
      </c>
      <c r="J93" s="12">
        <v>70</v>
      </c>
      <c r="K93" s="17" t="str">
        <f t="shared" si="3"/>
        <v>Khá</v>
      </c>
    </row>
    <row r="94" spans="1:11" x14ac:dyDescent="0.25">
      <c r="A94" s="12">
        <v>82</v>
      </c>
      <c r="B94" s="27" t="s">
        <v>1546</v>
      </c>
      <c r="C94" s="11" t="s">
        <v>1547</v>
      </c>
      <c r="D94" s="28">
        <v>38425</v>
      </c>
      <c r="E94" s="12">
        <v>75</v>
      </c>
      <c r="F94" s="12">
        <v>70</v>
      </c>
      <c r="G94" s="12">
        <v>70</v>
      </c>
      <c r="H94" s="12">
        <v>70</v>
      </c>
      <c r="I94" s="17" t="str">
        <f t="shared" si="2"/>
        <v>Khá</v>
      </c>
      <c r="J94" s="12">
        <v>70</v>
      </c>
      <c r="K94" s="17" t="str">
        <f t="shared" si="3"/>
        <v>Khá</v>
      </c>
    </row>
    <row r="96" spans="1:11" customFormat="1" ht="14.25" x14ac:dyDescent="0.2">
      <c r="A96" s="53" t="s">
        <v>1388</v>
      </c>
      <c r="B96" s="53"/>
      <c r="C96" s="53"/>
    </row>
  </sheetData>
  <mergeCells count="16">
    <mergeCell ref="A96:C96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G1:K1"/>
    <mergeCell ref="A2:C2"/>
    <mergeCell ref="G2:K2"/>
    <mergeCell ref="A5:K5"/>
  </mergeCells>
  <conditionalFormatting sqref="B13:B94">
    <cfRule type="duplicateValues" dxfId="29" priority="1"/>
    <cfRule type="duplicateValues" dxfId="28" priority="2"/>
    <cfRule type="duplicateValues" dxfId="27" priority="3"/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FD096-94BC-43DB-8538-497B270392E1}">
  <dimension ref="A1:K96"/>
  <sheetViews>
    <sheetView topLeftCell="A84" workbookViewId="0">
      <selection activeCell="B93" sqref="B93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19" style="2" bestFit="1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42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27" t="s">
        <v>1548</v>
      </c>
      <c r="C13" s="11" t="s">
        <v>1549</v>
      </c>
      <c r="D13" s="28">
        <v>38611</v>
      </c>
      <c r="E13" s="12">
        <v>85</v>
      </c>
      <c r="F13" s="12">
        <v>82</v>
      </c>
      <c r="G13" s="12">
        <v>82</v>
      </c>
      <c r="H13" s="12">
        <v>82</v>
      </c>
      <c r="I13" s="17" t="str">
        <f t="shared" ref="I13:I76" si="0">IF(H13&gt;=90,"Xuất sắc",IF(H13&gt;=80,"Tốt", IF(H13&gt;=65,"Khá",IF(H13&gt;=50,"Trung bình", IF(H13&gt;=35, "Yếu", "Kém")))))</f>
        <v>Tốt</v>
      </c>
      <c r="J13" s="12">
        <v>82</v>
      </c>
      <c r="K13" s="17" t="str">
        <f t="shared" ref="K13:K76" si="1">IF(J13&gt;=90,"Xuất sắc",IF(J13&gt;=80,"Tốt", IF(J13&gt;=65,"Khá",IF(J13&gt;=50,"Trung bình", IF(J13&gt;=35, "Yếu", "Kém")))))</f>
        <v>Tốt</v>
      </c>
    </row>
    <row r="14" spans="1:11" x14ac:dyDescent="0.25">
      <c r="A14" s="12">
        <v>2</v>
      </c>
      <c r="B14" s="27" t="s">
        <v>1550</v>
      </c>
      <c r="C14" s="11" t="s">
        <v>1551</v>
      </c>
      <c r="D14" s="28">
        <v>38443</v>
      </c>
      <c r="E14" s="12">
        <v>80</v>
      </c>
      <c r="F14" s="12">
        <v>80</v>
      </c>
      <c r="G14" s="12">
        <v>80</v>
      </c>
      <c r="H14" s="12">
        <v>80</v>
      </c>
      <c r="I14" s="17" t="str">
        <f t="shared" si="0"/>
        <v>Tốt</v>
      </c>
      <c r="J14" s="12">
        <v>80</v>
      </c>
      <c r="K14" s="17" t="str">
        <f t="shared" si="1"/>
        <v>Tốt</v>
      </c>
    </row>
    <row r="15" spans="1:11" x14ac:dyDescent="0.25">
      <c r="A15" s="12">
        <v>3</v>
      </c>
      <c r="B15" s="27" t="s">
        <v>1552</v>
      </c>
      <c r="C15" s="11" t="s">
        <v>1553</v>
      </c>
      <c r="D15" s="28">
        <v>38414</v>
      </c>
      <c r="E15" s="12">
        <v>80</v>
      </c>
      <c r="F15" s="12">
        <v>80</v>
      </c>
      <c r="G15" s="12">
        <v>80</v>
      </c>
      <c r="H15" s="12">
        <v>80</v>
      </c>
      <c r="I15" s="17" t="str">
        <f t="shared" si="0"/>
        <v>Tốt</v>
      </c>
      <c r="J15" s="12">
        <v>80</v>
      </c>
      <c r="K15" s="17" t="str">
        <f t="shared" si="1"/>
        <v>Tốt</v>
      </c>
    </row>
    <row r="16" spans="1:11" x14ac:dyDescent="0.25">
      <c r="A16" s="12">
        <v>4</v>
      </c>
      <c r="B16" s="27" t="s">
        <v>1554</v>
      </c>
      <c r="C16" s="11" t="s">
        <v>341</v>
      </c>
      <c r="D16" s="28">
        <v>38469</v>
      </c>
      <c r="E16" s="12">
        <v>84</v>
      </c>
      <c r="F16" s="12">
        <v>82</v>
      </c>
      <c r="G16" s="12">
        <v>82</v>
      </c>
      <c r="H16" s="12">
        <v>82</v>
      </c>
      <c r="I16" s="17" t="str">
        <f t="shared" si="0"/>
        <v>Tốt</v>
      </c>
      <c r="J16" s="12">
        <v>82</v>
      </c>
      <c r="K16" s="17" t="str">
        <f t="shared" si="1"/>
        <v>Tốt</v>
      </c>
    </row>
    <row r="17" spans="1:11" x14ac:dyDescent="0.25">
      <c r="A17" s="12">
        <v>5</v>
      </c>
      <c r="B17" s="27" t="s">
        <v>1555</v>
      </c>
      <c r="C17" s="11" t="s">
        <v>1556</v>
      </c>
      <c r="D17" s="28">
        <v>38665</v>
      </c>
      <c r="E17" s="12">
        <v>90</v>
      </c>
      <c r="F17" s="12">
        <v>87</v>
      </c>
      <c r="G17" s="12">
        <v>87</v>
      </c>
      <c r="H17" s="12">
        <v>87</v>
      </c>
      <c r="I17" s="17" t="str">
        <f t="shared" si="0"/>
        <v>Tốt</v>
      </c>
      <c r="J17" s="12">
        <v>87</v>
      </c>
      <c r="K17" s="17" t="str">
        <f t="shared" si="1"/>
        <v>Tốt</v>
      </c>
    </row>
    <row r="18" spans="1:11" x14ac:dyDescent="0.25">
      <c r="A18" s="12">
        <v>6</v>
      </c>
      <c r="B18" s="27" t="s">
        <v>1557</v>
      </c>
      <c r="C18" s="11" t="s">
        <v>1558</v>
      </c>
      <c r="D18" s="28">
        <v>38663</v>
      </c>
      <c r="E18" s="12">
        <v>70</v>
      </c>
      <c r="F18" s="12">
        <v>80</v>
      </c>
      <c r="G18" s="12">
        <v>80</v>
      </c>
      <c r="H18" s="12">
        <v>80</v>
      </c>
      <c r="I18" s="17" t="str">
        <f t="shared" si="0"/>
        <v>Tốt</v>
      </c>
      <c r="J18" s="12">
        <v>80</v>
      </c>
      <c r="K18" s="17" t="str">
        <f t="shared" si="1"/>
        <v>Tốt</v>
      </c>
    </row>
    <row r="19" spans="1:11" x14ac:dyDescent="0.25">
      <c r="A19" s="12">
        <v>7</v>
      </c>
      <c r="B19" s="27" t="s">
        <v>1559</v>
      </c>
      <c r="C19" s="11" t="s">
        <v>1560</v>
      </c>
      <c r="D19" s="28">
        <v>38481</v>
      </c>
      <c r="E19" s="12">
        <v>80</v>
      </c>
      <c r="F19" s="12">
        <v>80</v>
      </c>
      <c r="G19" s="12">
        <v>80</v>
      </c>
      <c r="H19" s="12">
        <v>80</v>
      </c>
      <c r="I19" s="17" t="str">
        <f t="shared" si="0"/>
        <v>Tốt</v>
      </c>
      <c r="J19" s="12">
        <v>80</v>
      </c>
      <c r="K19" s="17" t="str">
        <f t="shared" si="1"/>
        <v>Tốt</v>
      </c>
    </row>
    <row r="20" spans="1:11" x14ac:dyDescent="0.25">
      <c r="A20" s="12">
        <v>8</v>
      </c>
      <c r="B20" s="27" t="s">
        <v>1561</v>
      </c>
      <c r="C20" s="11" t="s">
        <v>1562</v>
      </c>
      <c r="D20" s="28">
        <v>38611</v>
      </c>
      <c r="E20" s="12">
        <v>70</v>
      </c>
      <c r="F20" s="12">
        <v>80</v>
      </c>
      <c r="G20" s="12">
        <v>80</v>
      </c>
      <c r="H20" s="12">
        <v>80</v>
      </c>
      <c r="I20" s="17" t="str">
        <f t="shared" si="0"/>
        <v>Tốt</v>
      </c>
      <c r="J20" s="12">
        <v>80</v>
      </c>
      <c r="K20" s="17" t="str">
        <f t="shared" si="1"/>
        <v>Tốt</v>
      </c>
    </row>
    <row r="21" spans="1:11" x14ac:dyDescent="0.25">
      <c r="A21" s="12">
        <v>9</v>
      </c>
      <c r="B21" s="27" t="s">
        <v>1563</v>
      </c>
      <c r="C21" s="11" t="s">
        <v>1564</v>
      </c>
      <c r="D21" s="28">
        <v>38633</v>
      </c>
      <c r="E21" s="12">
        <v>90</v>
      </c>
      <c r="F21" s="12">
        <v>90</v>
      </c>
      <c r="G21" s="12">
        <v>90</v>
      </c>
      <c r="H21" s="12">
        <v>90</v>
      </c>
      <c r="I21" s="17" t="str">
        <f t="shared" si="0"/>
        <v>Xuất sắc</v>
      </c>
      <c r="J21" s="12">
        <v>90</v>
      </c>
      <c r="K21" s="17" t="str">
        <f t="shared" si="1"/>
        <v>Xuất sắc</v>
      </c>
    </row>
    <row r="22" spans="1:11" x14ac:dyDescent="0.25">
      <c r="A22" s="12">
        <v>10</v>
      </c>
      <c r="B22" s="27" t="s">
        <v>1565</v>
      </c>
      <c r="C22" s="11" t="s">
        <v>1566</v>
      </c>
      <c r="D22" s="28">
        <v>38555</v>
      </c>
      <c r="E22" s="12">
        <v>90</v>
      </c>
      <c r="F22" s="12">
        <v>90</v>
      </c>
      <c r="G22" s="12">
        <v>90</v>
      </c>
      <c r="H22" s="12">
        <v>90</v>
      </c>
      <c r="I22" s="17" t="str">
        <f t="shared" si="0"/>
        <v>Xuất sắc</v>
      </c>
      <c r="J22" s="12">
        <v>90</v>
      </c>
      <c r="K22" s="17" t="str">
        <f t="shared" si="1"/>
        <v>Xuất sắc</v>
      </c>
    </row>
    <row r="23" spans="1:11" x14ac:dyDescent="0.25">
      <c r="A23" s="12">
        <v>11</v>
      </c>
      <c r="B23" s="27" t="s">
        <v>1567</v>
      </c>
      <c r="C23" s="11" t="s">
        <v>1568</v>
      </c>
      <c r="D23" s="28">
        <v>38695</v>
      </c>
      <c r="E23" s="12">
        <v>70</v>
      </c>
      <c r="F23" s="12">
        <v>80</v>
      </c>
      <c r="G23" s="12">
        <v>80</v>
      </c>
      <c r="H23" s="12">
        <v>80</v>
      </c>
      <c r="I23" s="17" t="str">
        <f t="shared" si="0"/>
        <v>Tốt</v>
      </c>
      <c r="J23" s="12">
        <v>80</v>
      </c>
      <c r="K23" s="17" t="str">
        <f t="shared" si="1"/>
        <v>Tốt</v>
      </c>
    </row>
    <row r="24" spans="1:11" x14ac:dyDescent="0.25">
      <c r="A24" s="12">
        <v>12</v>
      </c>
      <c r="B24" s="27" t="s">
        <v>1569</v>
      </c>
      <c r="C24" s="11" t="s">
        <v>1570</v>
      </c>
      <c r="D24" s="28">
        <v>38372</v>
      </c>
      <c r="E24" s="12">
        <v>80</v>
      </c>
      <c r="F24" s="12">
        <v>80</v>
      </c>
      <c r="G24" s="12">
        <v>80</v>
      </c>
      <c r="H24" s="12">
        <v>80</v>
      </c>
      <c r="I24" s="17" t="str">
        <f t="shared" si="0"/>
        <v>Tốt</v>
      </c>
      <c r="J24" s="12">
        <v>80</v>
      </c>
      <c r="K24" s="17" t="str">
        <f t="shared" si="1"/>
        <v>Tốt</v>
      </c>
    </row>
    <row r="25" spans="1:11" x14ac:dyDescent="0.25">
      <c r="A25" s="12">
        <v>13</v>
      </c>
      <c r="B25" s="27" t="s">
        <v>1571</v>
      </c>
      <c r="C25" s="11" t="s">
        <v>1091</v>
      </c>
      <c r="D25" s="28">
        <v>38367</v>
      </c>
      <c r="E25" s="12">
        <v>80</v>
      </c>
      <c r="F25" s="12">
        <v>80</v>
      </c>
      <c r="G25" s="12">
        <v>80</v>
      </c>
      <c r="H25" s="12">
        <v>80</v>
      </c>
      <c r="I25" s="17" t="str">
        <f t="shared" si="0"/>
        <v>Tốt</v>
      </c>
      <c r="J25" s="12">
        <v>80</v>
      </c>
      <c r="K25" s="17" t="str">
        <f t="shared" si="1"/>
        <v>Tốt</v>
      </c>
    </row>
    <row r="26" spans="1:11" x14ac:dyDescent="0.25">
      <c r="A26" s="12">
        <v>14</v>
      </c>
      <c r="B26" s="27" t="s">
        <v>1572</v>
      </c>
      <c r="C26" s="11" t="s">
        <v>1573</v>
      </c>
      <c r="D26" s="28">
        <v>38537</v>
      </c>
      <c r="E26" s="12">
        <v>67</v>
      </c>
      <c r="F26" s="12">
        <v>77</v>
      </c>
      <c r="G26" s="12">
        <v>77</v>
      </c>
      <c r="H26" s="12">
        <v>77</v>
      </c>
      <c r="I26" s="17" t="str">
        <f t="shared" si="0"/>
        <v>Khá</v>
      </c>
      <c r="J26" s="12">
        <v>77</v>
      </c>
      <c r="K26" s="17" t="str">
        <f t="shared" si="1"/>
        <v>Khá</v>
      </c>
    </row>
    <row r="27" spans="1:11" x14ac:dyDescent="0.25">
      <c r="A27" s="12">
        <v>15</v>
      </c>
      <c r="B27" s="27" t="s">
        <v>1574</v>
      </c>
      <c r="C27" s="11" t="s">
        <v>1575</v>
      </c>
      <c r="D27" s="28">
        <v>38699</v>
      </c>
      <c r="E27" s="12">
        <v>80</v>
      </c>
      <c r="F27" s="12">
        <v>80</v>
      </c>
      <c r="G27" s="12">
        <v>80</v>
      </c>
      <c r="H27" s="12">
        <v>80</v>
      </c>
      <c r="I27" s="17" t="str">
        <f t="shared" si="0"/>
        <v>Tốt</v>
      </c>
      <c r="J27" s="12">
        <v>80</v>
      </c>
      <c r="K27" s="17" t="str">
        <f t="shared" si="1"/>
        <v>Tốt</v>
      </c>
    </row>
    <row r="28" spans="1:11" x14ac:dyDescent="0.25">
      <c r="A28" s="12">
        <v>16</v>
      </c>
      <c r="B28" s="27" t="s">
        <v>1576</v>
      </c>
      <c r="C28" s="11" t="s">
        <v>1577</v>
      </c>
      <c r="D28" s="28">
        <v>38550</v>
      </c>
      <c r="E28" s="12">
        <v>67</v>
      </c>
      <c r="F28" s="12">
        <v>77</v>
      </c>
      <c r="G28" s="12">
        <v>77</v>
      </c>
      <c r="H28" s="12">
        <v>77</v>
      </c>
      <c r="I28" s="17" t="str">
        <f t="shared" si="0"/>
        <v>Khá</v>
      </c>
      <c r="J28" s="12">
        <v>77</v>
      </c>
      <c r="K28" s="17" t="str">
        <f t="shared" si="1"/>
        <v>Khá</v>
      </c>
    </row>
    <row r="29" spans="1:11" x14ac:dyDescent="0.25">
      <c r="A29" s="12">
        <v>17</v>
      </c>
      <c r="B29" s="27" t="s">
        <v>1578</v>
      </c>
      <c r="C29" s="11" t="s">
        <v>1579</v>
      </c>
      <c r="D29" s="28">
        <v>38668</v>
      </c>
      <c r="E29" s="12">
        <v>70</v>
      </c>
      <c r="F29" s="12">
        <v>77</v>
      </c>
      <c r="G29" s="12">
        <v>77</v>
      </c>
      <c r="H29" s="12">
        <v>77</v>
      </c>
      <c r="I29" s="17" t="str">
        <f t="shared" si="0"/>
        <v>Khá</v>
      </c>
      <c r="J29" s="12">
        <v>77</v>
      </c>
      <c r="K29" s="17" t="str">
        <f t="shared" si="1"/>
        <v>Khá</v>
      </c>
    </row>
    <row r="30" spans="1:11" x14ac:dyDescent="0.25">
      <c r="A30" s="12">
        <v>18</v>
      </c>
      <c r="B30" s="27" t="s">
        <v>1580</v>
      </c>
      <c r="C30" s="11" t="s">
        <v>1581</v>
      </c>
      <c r="D30" s="28">
        <v>38408</v>
      </c>
      <c r="E30" s="12">
        <v>92</v>
      </c>
      <c r="F30" s="12">
        <v>92</v>
      </c>
      <c r="G30" s="12">
        <v>90</v>
      </c>
      <c r="H30" s="12">
        <v>90</v>
      </c>
      <c r="I30" s="17" t="str">
        <f t="shared" si="0"/>
        <v>Xuất sắc</v>
      </c>
      <c r="J30" s="12">
        <v>90</v>
      </c>
      <c r="K30" s="17" t="str">
        <f t="shared" si="1"/>
        <v>Xuất sắc</v>
      </c>
    </row>
    <row r="31" spans="1:11" x14ac:dyDescent="0.25">
      <c r="A31" s="12">
        <v>19</v>
      </c>
      <c r="B31" s="27" t="s">
        <v>1582</v>
      </c>
      <c r="C31" s="11" t="s">
        <v>1583</v>
      </c>
      <c r="D31" s="28">
        <v>38625</v>
      </c>
      <c r="E31" s="12">
        <v>80</v>
      </c>
      <c r="F31" s="12">
        <v>80</v>
      </c>
      <c r="G31" s="12">
        <v>80</v>
      </c>
      <c r="H31" s="12">
        <v>80</v>
      </c>
      <c r="I31" s="17" t="str">
        <f t="shared" si="0"/>
        <v>Tốt</v>
      </c>
      <c r="J31" s="12">
        <v>80</v>
      </c>
      <c r="K31" s="17" t="str">
        <f t="shared" si="1"/>
        <v>Tốt</v>
      </c>
    </row>
    <row r="32" spans="1:11" x14ac:dyDescent="0.25">
      <c r="A32" s="12">
        <v>20</v>
      </c>
      <c r="B32" s="27" t="s">
        <v>1584</v>
      </c>
      <c r="C32" s="11" t="s">
        <v>1585</v>
      </c>
      <c r="D32" s="28">
        <v>38360</v>
      </c>
      <c r="E32" s="12">
        <v>70</v>
      </c>
      <c r="F32" s="12">
        <v>77</v>
      </c>
      <c r="G32" s="12">
        <v>77</v>
      </c>
      <c r="H32" s="12">
        <v>77</v>
      </c>
      <c r="I32" s="17" t="str">
        <f t="shared" si="0"/>
        <v>Khá</v>
      </c>
      <c r="J32" s="12">
        <v>77</v>
      </c>
      <c r="K32" s="17" t="str">
        <f t="shared" si="1"/>
        <v>Khá</v>
      </c>
    </row>
    <row r="33" spans="1:11" x14ac:dyDescent="0.25">
      <c r="A33" s="12">
        <v>21</v>
      </c>
      <c r="B33" s="27" t="s">
        <v>1586</v>
      </c>
      <c r="C33" s="11" t="s">
        <v>1587</v>
      </c>
      <c r="D33" s="28">
        <v>38624</v>
      </c>
      <c r="E33" s="12">
        <v>80</v>
      </c>
      <c r="F33" s="12">
        <v>80</v>
      </c>
      <c r="G33" s="12">
        <v>80</v>
      </c>
      <c r="H33" s="12">
        <v>80</v>
      </c>
      <c r="I33" s="17" t="str">
        <f t="shared" si="0"/>
        <v>Tốt</v>
      </c>
      <c r="J33" s="12">
        <v>80</v>
      </c>
      <c r="K33" s="17" t="str">
        <f t="shared" si="1"/>
        <v>Tốt</v>
      </c>
    </row>
    <row r="34" spans="1:11" x14ac:dyDescent="0.25">
      <c r="A34" s="12">
        <v>22</v>
      </c>
      <c r="B34" s="27" t="s">
        <v>1588</v>
      </c>
      <c r="C34" s="11" t="s">
        <v>1589</v>
      </c>
      <c r="D34" s="28">
        <v>38423</v>
      </c>
      <c r="E34" s="12">
        <v>80</v>
      </c>
      <c r="F34" s="12">
        <v>80</v>
      </c>
      <c r="G34" s="12">
        <v>80</v>
      </c>
      <c r="H34" s="12">
        <v>80</v>
      </c>
      <c r="I34" s="17" t="str">
        <f t="shared" si="0"/>
        <v>Tốt</v>
      </c>
      <c r="J34" s="12">
        <v>80</v>
      </c>
      <c r="K34" s="17" t="str">
        <f t="shared" si="1"/>
        <v>Tốt</v>
      </c>
    </row>
    <row r="35" spans="1:11" x14ac:dyDescent="0.25">
      <c r="A35" s="12">
        <v>23</v>
      </c>
      <c r="B35" s="27" t="s">
        <v>1590</v>
      </c>
      <c r="C35" s="11" t="s">
        <v>1591</v>
      </c>
      <c r="D35" s="28">
        <v>38636</v>
      </c>
      <c r="E35" s="12">
        <v>70</v>
      </c>
      <c r="F35" s="12">
        <v>80</v>
      </c>
      <c r="G35" s="12">
        <v>80</v>
      </c>
      <c r="H35" s="12">
        <v>80</v>
      </c>
      <c r="I35" s="17" t="str">
        <f t="shared" si="0"/>
        <v>Tốt</v>
      </c>
      <c r="J35" s="12">
        <v>80</v>
      </c>
      <c r="K35" s="17" t="str">
        <f t="shared" si="1"/>
        <v>Tốt</v>
      </c>
    </row>
    <row r="36" spans="1:11" x14ac:dyDescent="0.25">
      <c r="A36" s="12">
        <v>24</v>
      </c>
      <c r="B36" s="27" t="s">
        <v>1592</v>
      </c>
      <c r="C36" s="11" t="s">
        <v>1593</v>
      </c>
      <c r="D36" s="28">
        <v>38488</v>
      </c>
      <c r="E36" s="12">
        <v>80</v>
      </c>
      <c r="F36" s="12">
        <v>80</v>
      </c>
      <c r="G36" s="12">
        <v>80</v>
      </c>
      <c r="H36" s="12">
        <v>80</v>
      </c>
      <c r="I36" s="17" t="str">
        <f t="shared" si="0"/>
        <v>Tốt</v>
      </c>
      <c r="J36" s="12">
        <v>80</v>
      </c>
      <c r="K36" s="17" t="str">
        <f t="shared" si="1"/>
        <v>Tốt</v>
      </c>
    </row>
    <row r="37" spans="1:11" x14ac:dyDescent="0.25">
      <c r="A37" s="12">
        <v>25</v>
      </c>
      <c r="B37" s="27" t="s">
        <v>1594</v>
      </c>
      <c r="C37" s="11" t="s">
        <v>1595</v>
      </c>
      <c r="D37" s="28">
        <v>38666</v>
      </c>
      <c r="E37" s="12">
        <v>70</v>
      </c>
      <c r="F37" s="12">
        <v>80</v>
      </c>
      <c r="G37" s="12">
        <v>80</v>
      </c>
      <c r="H37" s="12">
        <v>80</v>
      </c>
      <c r="I37" s="17" t="str">
        <f t="shared" si="0"/>
        <v>Tốt</v>
      </c>
      <c r="J37" s="12">
        <v>80</v>
      </c>
      <c r="K37" s="17" t="str">
        <f t="shared" si="1"/>
        <v>Tốt</v>
      </c>
    </row>
    <row r="38" spans="1:11" x14ac:dyDescent="0.25">
      <c r="A38" s="12">
        <v>26</v>
      </c>
      <c r="B38" s="27" t="s">
        <v>1596</v>
      </c>
      <c r="C38" s="11" t="s">
        <v>1597</v>
      </c>
      <c r="D38" s="28">
        <v>38697</v>
      </c>
      <c r="E38" s="12">
        <v>72</v>
      </c>
      <c r="F38" s="12">
        <v>82</v>
      </c>
      <c r="G38" s="12">
        <v>82</v>
      </c>
      <c r="H38" s="12">
        <v>82</v>
      </c>
      <c r="I38" s="17" t="str">
        <f t="shared" si="0"/>
        <v>Tốt</v>
      </c>
      <c r="J38" s="12">
        <v>82</v>
      </c>
      <c r="K38" s="17" t="str">
        <f t="shared" si="1"/>
        <v>Tốt</v>
      </c>
    </row>
    <row r="39" spans="1:11" x14ac:dyDescent="0.25">
      <c r="A39" s="12">
        <v>27</v>
      </c>
      <c r="B39" s="27" t="s">
        <v>1598</v>
      </c>
      <c r="C39" s="11" t="s">
        <v>1599</v>
      </c>
      <c r="D39" s="28">
        <v>38687</v>
      </c>
      <c r="E39" s="12">
        <v>67</v>
      </c>
      <c r="F39" s="12">
        <v>77</v>
      </c>
      <c r="G39" s="12">
        <v>77</v>
      </c>
      <c r="H39" s="12">
        <v>77</v>
      </c>
      <c r="I39" s="17" t="str">
        <f t="shared" si="0"/>
        <v>Khá</v>
      </c>
      <c r="J39" s="12">
        <v>77</v>
      </c>
      <c r="K39" s="17" t="str">
        <f t="shared" si="1"/>
        <v>Khá</v>
      </c>
    </row>
    <row r="40" spans="1:11" x14ac:dyDescent="0.25">
      <c r="A40" s="12">
        <v>28</v>
      </c>
      <c r="B40" s="27" t="s">
        <v>1600</v>
      </c>
      <c r="C40" s="11" t="s">
        <v>1601</v>
      </c>
      <c r="D40" s="28">
        <v>38638</v>
      </c>
      <c r="E40" s="12">
        <v>82</v>
      </c>
      <c r="F40" s="12">
        <v>79</v>
      </c>
      <c r="G40" s="12">
        <v>79</v>
      </c>
      <c r="H40" s="12">
        <v>79</v>
      </c>
      <c r="I40" s="17" t="str">
        <f t="shared" si="0"/>
        <v>Khá</v>
      </c>
      <c r="J40" s="12">
        <v>79</v>
      </c>
      <c r="K40" s="17" t="str">
        <f t="shared" si="1"/>
        <v>Khá</v>
      </c>
    </row>
    <row r="41" spans="1:11" x14ac:dyDescent="0.25">
      <c r="A41" s="12">
        <v>29</v>
      </c>
      <c r="B41" s="27" t="s">
        <v>1602</v>
      </c>
      <c r="C41" s="11" t="s">
        <v>1603</v>
      </c>
      <c r="D41" s="28">
        <v>38496</v>
      </c>
      <c r="E41" s="12">
        <v>80</v>
      </c>
      <c r="F41" s="12">
        <v>80</v>
      </c>
      <c r="G41" s="12">
        <v>80</v>
      </c>
      <c r="H41" s="12">
        <v>80</v>
      </c>
      <c r="I41" s="17" t="str">
        <f t="shared" si="0"/>
        <v>Tốt</v>
      </c>
      <c r="J41" s="12">
        <v>80</v>
      </c>
      <c r="K41" s="17" t="str">
        <f t="shared" si="1"/>
        <v>Tốt</v>
      </c>
    </row>
    <row r="42" spans="1:11" x14ac:dyDescent="0.25">
      <c r="A42" s="12">
        <v>30</v>
      </c>
      <c r="B42" s="27" t="s">
        <v>1604</v>
      </c>
      <c r="C42" s="11" t="s">
        <v>1605</v>
      </c>
      <c r="D42" s="28">
        <v>38512</v>
      </c>
      <c r="E42" s="12">
        <v>84</v>
      </c>
      <c r="F42" s="12">
        <v>90</v>
      </c>
      <c r="G42" s="12">
        <v>90</v>
      </c>
      <c r="H42" s="12">
        <v>90</v>
      </c>
      <c r="I42" s="17" t="str">
        <f t="shared" si="0"/>
        <v>Xuất sắc</v>
      </c>
      <c r="J42" s="12">
        <v>90</v>
      </c>
      <c r="K42" s="17" t="str">
        <f t="shared" si="1"/>
        <v>Xuất sắc</v>
      </c>
    </row>
    <row r="43" spans="1:11" x14ac:dyDescent="0.25">
      <c r="A43" s="12">
        <v>31</v>
      </c>
      <c r="B43" s="27" t="s">
        <v>1606</v>
      </c>
      <c r="C43" s="11" t="s">
        <v>1607</v>
      </c>
      <c r="D43" s="28">
        <v>38366</v>
      </c>
      <c r="E43" s="12">
        <v>67</v>
      </c>
      <c r="F43" s="12">
        <v>77</v>
      </c>
      <c r="G43" s="12">
        <v>77</v>
      </c>
      <c r="H43" s="12">
        <v>77</v>
      </c>
      <c r="I43" s="17" t="str">
        <f t="shared" si="0"/>
        <v>Khá</v>
      </c>
      <c r="J43" s="12">
        <v>77</v>
      </c>
      <c r="K43" s="17" t="str">
        <f t="shared" si="1"/>
        <v>Khá</v>
      </c>
    </row>
    <row r="44" spans="1:11" x14ac:dyDescent="0.25">
      <c r="A44" s="12">
        <v>32</v>
      </c>
      <c r="B44" s="27" t="s">
        <v>1608</v>
      </c>
      <c r="C44" s="11" t="s">
        <v>1609</v>
      </c>
      <c r="D44" s="28">
        <v>38568</v>
      </c>
      <c r="E44" s="12">
        <v>90</v>
      </c>
      <c r="F44" s="12">
        <v>90</v>
      </c>
      <c r="G44" s="12">
        <v>90</v>
      </c>
      <c r="H44" s="12">
        <v>90</v>
      </c>
      <c r="I44" s="17" t="str">
        <f t="shared" si="0"/>
        <v>Xuất sắc</v>
      </c>
      <c r="J44" s="12">
        <v>90</v>
      </c>
      <c r="K44" s="17" t="str">
        <f t="shared" si="1"/>
        <v>Xuất sắc</v>
      </c>
    </row>
    <row r="45" spans="1:11" x14ac:dyDescent="0.25">
      <c r="A45" s="12">
        <v>33</v>
      </c>
      <c r="B45" s="27" t="s">
        <v>1610</v>
      </c>
      <c r="C45" s="11" t="s">
        <v>928</v>
      </c>
      <c r="D45" s="28">
        <v>38442</v>
      </c>
      <c r="E45" s="12">
        <v>80</v>
      </c>
      <c r="F45" s="12">
        <v>80</v>
      </c>
      <c r="G45" s="12">
        <v>80</v>
      </c>
      <c r="H45" s="12">
        <v>80</v>
      </c>
      <c r="I45" s="17" t="str">
        <f t="shared" si="0"/>
        <v>Tốt</v>
      </c>
      <c r="J45" s="12">
        <v>80</v>
      </c>
      <c r="K45" s="17" t="str">
        <f t="shared" si="1"/>
        <v>Tốt</v>
      </c>
    </row>
    <row r="46" spans="1:11" x14ac:dyDescent="0.25">
      <c r="A46" s="12">
        <v>34</v>
      </c>
      <c r="B46" s="27" t="s">
        <v>1611</v>
      </c>
      <c r="C46" s="11" t="s">
        <v>1612</v>
      </c>
      <c r="D46" s="28">
        <v>38520</v>
      </c>
      <c r="E46" s="12">
        <v>80</v>
      </c>
      <c r="F46" s="12">
        <v>80</v>
      </c>
      <c r="G46" s="12">
        <v>80</v>
      </c>
      <c r="H46" s="12">
        <v>80</v>
      </c>
      <c r="I46" s="17" t="str">
        <f t="shared" si="0"/>
        <v>Tốt</v>
      </c>
      <c r="J46" s="12">
        <v>80</v>
      </c>
      <c r="K46" s="17" t="str">
        <f t="shared" si="1"/>
        <v>Tốt</v>
      </c>
    </row>
    <row r="47" spans="1:11" x14ac:dyDescent="0.25">
      <c r="A47" s="12">
        <v>35</v>
      </c>
      <c r="B47" s="27" t="s">
        <v>1613</v>
      </c>
      <c r="C47" s="11" t="s">
        <v>1614</v>
      </c>
      <c r="D47" s="28">
        <v>38474</v>
      </c>
      <c r="E47" s="12">
        <v>70</v>
      </c>
      <c r="F47" s="12">
        <v>80</v>
      </c>
      <c r="G47" s="12">
        <v>80</v>
      </c>
      <c r="H47" s="12">
        <v>80</v>
      </c>
      <c r="I47" s="17" t="str">
        <f t="shared" si="0"/>
        <v>Tốt</v>
      </c>
      <c r="J47" s="12">
        <v>80</v>
      </c>
      <c r="K47" s="17" t="str">
        <f t="shared" si="1"/>
        <v>Tốt</v>
      </c>
    </row>
    <row r="48" spans="1:11" x14ac:dyDescent="0.25">
      <c r="A48" s="12">
        <v>36</v>
      </c>
      <c r="B48" s="27" t="s">
        <v>1615</v>
      </c>
      <c r="C48" s="11" t="s">
        <v>1616</v>
      </c>
      <c r="D48" s="28">
        <v>38625</v>
      </c>
      <c r="E48" s="12">
        <v>82</v>
      </c>
      <c r="F48" s="12">
        <v>82</v>
      </c>
      <c r="G48" s="12">
        <v>82</v>
      </c>
      <c r="H48" s="12">
        <v>82</v>
      </c>
      <c r="I48" s="17" t="str">
        <f t="shared" si="0"/>
        <v>Tốt</v>
      </c>
      <c r="J48" s="12">
        <v>82</v>
      </c>
      <c r="K48" s="17" t="str">
        <f t="shared" si="1"/>
        <v>Tốt</v>
      </c>
    </row>
    <row r="49" spans="1:11" x14ac:dyDescent="0.25">
      <c r="A49" s="12">
        <v>37</v>
      </c>
      <c r="B49" s="27" t="s">
        <v>1617</v>
      </c>
      <c r="C49" s="11" t="s">
        <v>1183</v>
      </c>
      <c r="D49" s="28">
        <v>38376</v>
      </c>
      <c r="E49" s="12">
        <v>80</v>
      </c>
      <c r="F49" s="12">
        <v>77</v>
      </c>
      <c r="G49" s="12">
        <v>77</v>
      </c>
      <c r="H49" s="12">
        <v>77</v>
      </c>
      <c r="I49" s="17" t="str">
        <f t="shared" si="0"/>
        <v>Khá</v>
      </c>
      <c r="J49" s="12">
        <v>77</v>
      </c>
      <c r="K49" s="17" t="str">
        <f t="shared" si="1"/>
        <v>Khá</v>
      </c>
    </row>
    <row r="50" spans="1:11" x14ac:dyDescent="0.25">
      <c r="A50" s="12">
        <v>38</v>
      </c>
      <c r="B50" s="27" t="s">
        <v>1618</v>
      </c>
      <c r="C50" s="11" t="s">
        <v>1619</v>
      </c>
      <c r="D50" s="28">
        <v>38567</v>
      </c>
      <c r="E50" s="12">
        <v>90</v>
      </c>
      <c r="F50" s="12">
        <v>90</v>
      </c>
      <c r="G50" s="12">
        <v>96</v>
      </c>
      <c r="H50" s="12">
        <v>96</v>
      </c>
      <c r="I50" s="17" t="str">
        <f t="shared" si="0"/>
        <v>Xuất sắc</v>
      </c>
      <c r="J50" s="12">
        <v>96</v>
      </c>
      <c r="K50" s="17" t="str">
        <f t="shared" si="1"/>
        <v>Xuất sắc</v>
      </c>
    </row>
    <row r="51" spans="1:11" x14ac:dyDescent="0.25">
      <c r="A51" s="12">
        <v>39</v>
      </c>
      <c r="B51" s="27" t="s">
        <v>1620</v>
      </c>
      <c r="C51" s="11" t="s">
        <v>1621</v>
      </c>
      <c r="D51" s="28">
        <v>38419</v>
      </c>
      <c r="E51" s="12">
        <v>70</v>
      </c>
      <c r="F51" s="12">
        <v>80</v>
      </c>
      <c r="G51" s="12">
        <v>80</v>
      </c>
      <c r="H51" s="12">
        <v>80</v>
      </c>
      <c r="I51" s="17" t="str">
        <f t="shared" si="0"/>
        <v>Tốt</v>
      </c>
      <c r="J51" s="12">
        <v>80</v>
      </c>
      <c r="K51" s="17" t="str">
        <f t="shared" si="1"/>
        <v>Tốt</v>
      </c>
    </row>
    <row r="52" spans="1:11" x14ac:dyDescent="0.25">
      <c r="A52" s="12">
        <v>40</v>
      </c>
      <c r="B52" s="27" t="s">
        <v>1622</v>
      </c>
      <c r="C52" s="11" t="s">
        <v>1047</v>
      </c>
      <c r="D52" s="28">
        <v>38633</v>
      </c>
      <c r="E52" s="12">
        <v>90</v>
      </c>
      <c r="F52" s="12">
        <v>90</v>
      </c>
      <c r="G52" s="12">
        <v>90</v>
      </c>
      <c r="H52" s="12">
        <v>90</v>
      </c>
      <c r="I52" s="17" t="str">
        <f t="shared" si="0"/>
        <v>Xuất sắc</v>
      </c>
      <c r="J52" s="12">
        <v>90</v>
      </c>
      <c r="K52" s="17" t="str">
        <f t="shared" si="1"/>
        <v>Xuất sắc</v>
      </c>
    </row>
    <row r="53" spans="1:11" x14ac:dyDescent="0.25">
      <c r="A53" s="12">
        <v>41</v>
      </c>
      <c r="B53" s="27" t="s">
        <v>1623</v>
      </c>
      <c r="C53" s="11" t="s">
        <v>1624</v>
      </c>
      <c r="D53" s="28">
        <v>38465</v>
      </c>
      <c r="E53" s="12">
        <v>70</v>
      </c>
      <c r="F53" s="12">
        <v>77</v>
      </c>
      <c r="G53" s="12">
        <v>77</v>
      </c>
      <c r="H53" s="12">
        <v>77</v>
      </c>
      <c r="I53" s="17" t="str">
        <f t="shared" si="0"/>
        <v>Khá</v>
      </c>
      <c r="J53" s="12">
        <v>77</v>
      </c>
      <c r="K53" s="17" t="str">
        <f t="shared" si="1"/>
        <v>Khá</v>
      </c>
    </row>
    <row r="54" spans="1:11" x14ac:dyDescent="0.25">
      <c r="A54" s="12">
        <v>42</v>
      </c>
      <c r="B54" s="27" t="s">
        <v>1625</v>
      </c>
      <c r="C54" s="11" t="s">
        <v>1626</v>
      </c>
      <c r="D54" s="28">
        <v>38713</v>
      </c>
      <c r="E54" s="12">
        <v>70</v>
      </c>
      <c r="F54" s="12">
        <v>77</v>
      </c>
      <c r="G54" s="12">
        <v>77</v>
      </c>
      <c r="H54" s="12">
        <v>77</v>
      </c>
      <c r="I54" s="17" t="str">
        <f t="shared" si="0"/>
        <v>Khá</v>
      </c>
      <c r="J54" s="12">
        <v>77</v>
      </c>
      <c r="K54" s="17" t="str">
        <f t="shared" si="1"/>
        <v>Khá</v>
      </c>
    </row>
    <row r="55" spans="1:11" x14ac:dyDescent="0.25">
      <c r="A55" s="12">
        <v>43</v>
      </c>
      <c r="B55" s="27" t="s">
        <v>1627</v>
      </c>
      <c r="C55" s="11" t="s">
        <v>1628</v>
      </c>
      <c r="D55" s="28">
        <v>38365</v>
      </c>
      <c r="E55" s="12">
        <v>89</v>
      </c>
      <c r="F55" s="12">
        <v>89</v>
      </c>
      <c r="G55" s="12">
        <v>89</v>
      </c>
      <c r="H55" s="12">
        <v>89</v>
      </c>
      <c r="I55" s="17" t="str">
        <f t="shared" si="0"/>
        <v>Tốt</v>
      </c>
      <c r="J55" s="12">
        <v>89</v>
      </c>
      <c r="K55" s="17" t="str">
        <f t="shared" si="1"/>
        <v>Tốt</v>
      </c>
    </row>
    <row r="56" spans="1:11" x14ac:dyDescent="0.25">
      <c r="A56" s="12">
        <v>44</v>
      </c>
      <c r="B56" s="27" t="s">
        <v>1629</v>
      </c>
      <c r="C56" s="11" t="s">
        <v>1630</v>
      </c>
      <c r="D56" s="28">
        <v>38539</v>
      </c>
      <c r="E56" s="12">
        <v>80</v>
      </c>
      <c r="F56" s="12">
        <v>80</v>
      </c>
      <c r="G56" s="12">
        <v>80</v>
      </c>
      <c r="H56" s="12">
        <v>80</v>
      </c>
      <c r="I56" s="17" t="str">
        <f t="shared" si="0"/>
        <v>Tốt</v>
      </c>
      <c r="J56" s="12">
        <v>80</v>
      </c>
      <c r="K56" s="17" t="str">
        <f t="shared" si="1"/>
        <v>Tốt</v>
      </c>
    </row>
    <row r="57" spans="1:11" x14ac:dyDescent="0.25">
      <c r="A57" s="12">
        <v>45</v>
      </c>
      <c r="B57" s="27" t="s">
        <v>1631</v>
      </c>
      <c r="C57" s="11" t="s">
        <v>1473</v>
      </c>
      <c r="D57" s="28">
        <v>38681</v>
      </c>
      <c r="E57" s="12">
        <v>82</v>
      </c>
      <c r="F57" s="12">
        <v>82</v>
      </c>
      <c r="G57" s="12">
        <v>82</v>
      </c>
      <c r="H57" s="12">
        <v>82</v>
      </c>
      <c r="I57" s="17" t="str">
        <f t="shared" si="0"/>
        <v>Tốt</v>
      </c>
      <c r="J57" s="12">
        <v>82</v>
      </c>
      <c r="K57" s="17" t="str">
        <f t="shared" si="1"/>
        <v>Tốt</v>
      </c>
    </row>
    <row r="58" spans="1:11" x14ac:dyDescent="0.25">
      <c r="A58" s="12">
        <v>46</v>
      </c>
      <c r="B58" s="27" t="s">
        <v>1632</v>
      </c>
      <c r="C58" s="11" t="s">
        <v>1633</v>
      </c>
      <c r="D58" s="28">
        <v>38596</v>
      </c>
      <c r="E58" s="12">
        <v>90</v>
      </c>
      <c r="F58" s="12">
        <v>90</v>
      </c>
      <c r="G58" s="12">
        <v>90</v>
      </c>
      <c r="H58" s="12">
        <v>90</v>
      </c>
      <c r="I58" s="17" t="str">
        <f t="shared" si="0"/>
        <v>Xuất sắc</v>
      </c>
      <c r="J58" s="12">
        <v>90</v>
      </c>
      <c r="K58" s="17" t="str">
        <f t="shared" si="1"/>
        <v>Xuất sắc</v>
      </c>
    </row>
    <row r="59" spans="1:11" x14ac:dyDescent="0.25">
      <c r="A59" s="12">
        <v>47</v>
      </c>
      <c r="B59" s="27" t="s">
        <v>1634</v>
      </c>
      <c r="C59" s="11" t="s">
        <v>1635</v>
      </c>
      <c r="D59" s="28">
        <v>38393</v>
      </c>
      <c r="E59" s="12">
        <v>80</v>
      </c>
      <c r="F59" s="12">
        <v>80</v>
      </c>
      <c r="G59" s="12">
        <v>80</v>
      </c>
      <c r="H59" s="12">
        <v>80</v>
      </c>
      <c r="I59" s="17" t="str">
        <f t="shared" si="0"/>
        <v>Tốt</v>
      </c>
      <c r="J59" s="12">
        <v>80</v>
      </c>
      <c r="K59" s="17" t="str">
        <f t="shared" si="1"/>
        <v>Tốt</v>
      </c>
    </row>
    <row r="60" spans="1:11" x14ac:dyDescent="0.25">
      <c r="A60" s="12">
        <v>48</v>
      </c>
      <c r="B60" s="27" t="s">
        <v>1636</v>
      </c>
      <c r="C60" s="11" t="s">
        <v>1637</v>
      </c>
      <c r="D60" s="28">
        <v>38696</v>
      </c>
      <c r="E60" s="12">
        <v>70</v>
      </c>
      <c r="F60" s="12">
        <v>80</v>
      </c>
      <c r="G60" s="12">
        <v>80</v>
      </c>
      <c r="H60" s="12">
        <v>80</v>
      </c>
      <c r="I60" s="17" t="str">
        <f t="shared" si="0"/>
        <v>Tốt</v>
      </c>
      <c r="J60" s="12">
        <v>80</v>
      </c>
      <c r="K60" s="17" t="str">
        <f t="shared" si="1"/>
        <v>Tốt</v>
      </c>
    </row>
    <row r="61" spans="1:11" x14ac:dyDescent="0.25">
      <c r="A61" s="12">
        <v>49</v>
      </c>
      <c r="B61" s="27" t="s">
        <v>1638</v>
      </c>
      <c r="C61" s="11" t="s">
        <v>1639</v>
      </c>
      <c r="D61" s="28">
        <v>38618</v>
      </c>
      <c r="E61" s="12">
        <v>80</v>
      </c>
      <c r="F61" s="12">
        <v>80</v>
      </c>
      <c r="G61" s="12">
        <v>80</v>
      </c>
      <c r="H61" s="12">
        <v>80</v>
      </c>
      <c r="I61" s="17" t="str">
        <f t="shared" si="0"/>
        <v>Tốt</v>
      </c>
      <c r="J61" s="12">
        <v>80</v>
      </c>
      <c r="K61" s="17" t="str">
        <f t="shared" si="1"/>
        <v>Tốt</v>
      </c>
    </row>
    <row r="62" spans="1:11" x14ac:dyDescent="0.25">
      <c r="A62" s="12">
        <v>50</v>
      </c>
      <c r="B62" s="27" t="s">
        <v>1640</v>
      </c>
      <c r="C62" s="11" t="s">
        <v>1641</v>
      </c>
      <c r="D62" s="28">
        <v>38652</v>
      </c>
      <c r="E62" s="12">
        <v>80</v>
      </c>
      <c r="F62" s="12">
        <v>77</v>
      </c>
      <c r="G62" s="12">
        <v>77</v>
      </c>
      <c r="H62" s="12">
        <v>77</v>
      </c>
      <c r="I62" s="17" t="str">
        <f t="shared" si="0"/>
        <v>Khá</v>
      </c>
      <c r="J62" s="12">
        <v>77</v>
      </c>
      <c r="K62" s="17" t="str">
        <f t="shared" si="1"/>
        <v>Khá</v>
      </c>
    </row>
    <row r="63" spans="1:11" x14ac:dyDescent="0.25">
      <c r="A63" s="12">
        <v>51</v>
      </c>
      <c r="B63" s="27" t="s">
        <v>1642</v>
      </c>
      <c r="C63" s="11" t="s">
        <v>1643</v>
      </c>
      <c r="D63" s="28">
        <v>38571</v>
      </c>
      <c r="E63" s="12">
        <v>80</v>
      </c>
      <c r="F63" s="12">
        <v>80</v>
      </c>
      <c r="G63" s="12">
        <v>80</v>
      </c>
      <c r="H63" s="12">
        <v>80</v>
      </c>
      <c r="I63" s="17" t="str">
        <f t="shared" si="0"/>
        <v>Tốt</v>
      </c>
      <c r="J63" s="12">
        <v>80</v>
      </c>
      <c r="K63" s="17" t="str">
        <f t="shared" si="1"/>
        <v>Tốt</v>
      </c>
    </row>
    <row r="64" spans="1:11" x14ac:dyDescent="0.25">
      <c r="A64" s="12">
        <v>52</v>
      </c>
      <c r="B64" s="27" t="s">
        <v>1644</v>
      </c>
      <c r="C64" s="11" t="s">
        <v>1645</v>
      </c>
      <c r="D64" s="28">
        <v>38456</v>
      </c>
      <c r="E64" s="12">
        <v>82</v>
      </c>
      <c r="F64" s="12">
        <v>79</v>
      </c>
      <c r="G64" s="12">
        <v>79</v>
      </c>
      <c r="H64" s="12">
        <v>79</v>
      </c>
      <c r="I64" s="17" t="str">
        <f t="shared" si="0"/>
        <v>Khá</v>
      </c>
      <c r="J64" s="12">
        <v>79</v>
      </c>
      <c r="K64" s="17" t="str">
        <f t="shared" si="1"/>
        <v>Khá</v>
      </c>
    </row>
    <row r="65" spans="1:11" x14ac:dyDescent="0.25">
      <c r="A65" s="12">
        <v>53</v>
      </c>
      <c r="B65" s="27" t="s">
        <v>1646</v>
      </c>
      <c r="C65" s="11" t="s">
        <v>1647</v>
      </c>
      <c r="D65" s="28">
        <v>38559</v>
      </c>
      <c r="E65" s="12">
        <v>67</v>
      </c>
      <c r="F65" s="12">
        <v>77</v>
      </c>
      <c r="G65" s="12">
        <v>77</v>
      </c>
      <c r="H65" s="12">
        <v>77</v>
      </c>
      <c r="I65" s="17" t="str">
        <f t="shared" si="0"/>
        <v>Khá</v>
      </c>
      <c r="J65" s="12">
        <v>77</v>
      </c>
      <c r="K65" s="17" t="str">
        <f t="shared" si="1"/>
        <v>Khá</v>
      </c>
    </row>
    <row r="66" spans="1:11" x14ac:dyDescent="0.25">
      <c r="A66" s="12">
        <v>54</v>
      </c>
      <c r="B66" s="27" t="s">
        <v>1648</v>
      </c>
      <c r="C66" s="11" t="s">
        <v>1649</v>
      </c>
      <c r="D66" s="28">
        <v>38538</v>
      </c>
      <c r="E66" s="12">
        <v>82</v>
      </c>
      <c r="F66" s="12">
        <v>79</v>
      </c>
      <c r="G66" s="12">
        <v>79</v>
      </c>
      <c r="H66" s="12">
        <v>79</v>
      </c>
      <c r="I66" s="17" t="str">
        <f t="shared" si="0"/>
        <v>Khá</v>
      </c>
      <c r="J66" s="12">
        <v>79</v>
      </c>
      <c r="K66" s="17" t="str">
        <f t="shared" si="1"/>
        <v>Khá</v>
      </c>
    </row>
    <row r="67" spans="1:11" x14ac:dyDescent="0.25">
      <c r="A67" s="12">
        <v>55</v>
      </c>
      <c r="B67" s="27" t="s">
        <v>1650</v>
      </c>
      <c r="C67" s="11" t="s">
        <v>1651</v>
      </c>
      <c r="D67" s="28">
        <v>38635</v>
      </c>
      <c r="E67" s="12">
        <v>70</v>
      </c>
      <c r="F67" s="12">
        <v>77</v>
      </c>
      <c r="G67" s="12">
        <v>77</v>
      </c>
      <c r="H67" s="12">
        <v>77</v>
      </c>
      <c r="I67" s="17" t="str">
        <f t="shared" si="0"/>
        <v>Khá</v>
      </c>
      <c r="J67" s="12">
        <v>77</v>
      </c>
      <c r="K67" s="17" t="str">
        <f t="shared" si="1"/>
        <v>Khá</v>
      </c>
    </row>
    <row r="68" spans="1:11" x14ac:dyDescent="0.25">
      <c r="A68" s="12">
        <v>56</v>
      </c>
      <c r="B68" s="27" t="s">
        <v>1652</v>
      </c>
      <c r="C68" s="11" t="s">
        <v>1653</v>
      </c>
      <c r="D68" s="28">
        <v>38547</v>
      </c>
      <c r="E68" s="12">
        <v>80</v>
      </c>
      <c r="F68" s="12">
        <v>77</v>
      </c>
      <c r="G68" s="12">
        <v>77</v>
      </c>
      <c r="H68" s="12">
        <v>77</v>
      </c>
      <c r="I68" s="17" t="str">
        <f t="shared" si="0"/>
        <v>Khá</v>
      </c>
      <c r="J68" s="12">
        <v>77</v>
      </c>
      <c r="K68" s="17" t="str">
        <f t="shared" si="1"/>
        <v>Khá</v>
      </c>
    </row>
    <row r="69" spans="1:11" x14ac:dyDescent="0.25">
      <c r="A69" s="12">
        <v>57</v>
      </c>
      <c r="B69" s="27" t="s">
        <v>1654</v>
      </c>
      <c r="C69" s="11" t="s">
        <v>1655</v>
      </c>
      <c r="D69" s="28">
        <v>38667</v>
      </c>
      <c r="E69" s="12">
        <v>96</v>
      </c>
      <c r="F69" s="12">
        <v>96</v>
      </c>
      <c r="G69" s="12">
        <v>96</v>
      </c>
      <c r="H69" s="12">
        <v>96</v>
      </c>
      <c r="I69" s="17" t="str">
        <f t="shared" si="0"/>
        <v>Xuất sắc</v>
      </c>
      <c r="J69" s="12">
        <v>96</v>
      </c>
      <c r="K69" s="17" t="str">
        <f t="shared" si="1"/>
        <v>Xuất sắc</v>
      </c>
    </row>
    <row r="70" spans="1:11" x14ac:dyDescent="0.25">
      <c r="A70" s="12">
        <v>58</v>
      </c>
      <c r="B70" s="27" t="s">
        <v>1656</v>
      </c>
      <c r="C70" s="11" t="s">
        <v>1657</v>
      </c>
      <c r="D70" s="28">
        <v>38549</v>
      </c>
      <c r="E70" s="12">
        <v>80</v>
      </c>
      <c r="F70" s="12">
        <v>80</v>
      </c>
      <c r="G70" s="12">
        <v>80</v>
      </c>
      <c r="H70" s="12">
        <v>80</v>
      </c>
      <c r="I70" s="17" t="str">
        <f t="shared" si="0"/>
        <v>Tốt</v>
      </c>
      <c r="J70" s="12">
        <v>80</v>
      </c>
      <c r="K70" s="17" t="str">
        <f t="shared" si="1"/>
        <v>Tốt</v>
      </c>
    </row>
    <row r="71" spans="1:11" x14ac:dyDescent="0.25">
      <c r="A71" s="12">
        <v>59</v>
      </c>
      <c r="B71" s="27" t="s">
        <v>1658</v>
      </c>
      <c r="C71" s="11" t="s">
        <v>1659</v>
      </c>
      <c r="D71" s="28">
        <v>38600</v>
      </c>
      <c r="E71" s="12">
        <v>80</v>
      </c>
      <c r="F71" s="12">
        <v>80</v>
      </c>
      <c r="G71" s="12">
        <v>80</v>
      </c>
      <c r="H71" s="12">
        <v>80</v>
      </c>
      <c r="I71" s="17" t="str">
        <f t="shared" si="0"/>
        <v>Tốt</v>
      </c>
      <c r="J71" s="12">
        <v>80</v>
      </c>
      <c r="K71" s="17" t="str">
        <f t="shared" si="1"/>
        <v>Tốt</v>
      </c>
    </row>
    <row r="72" spans="1:11" x14ac:dyDescent="0.25">
      <c r="A72" s="12">
        <v>60</v>
      </c>
      <c r="B72" s="27" t="s">
        <v>1660</v>
      </c>
      <c r="C72" s="11" t="s">
        <v>1661</v>
      </c>
      <c r="D72" s="28">
        <v>38543</v>
      </c>
      <c r="E72" s="12">
        <v>90</v>
      </c>
      <c r="F72" s="12">
        <v>90</v>
      </c>
      <c r="G72" s="12">
        <v>90</v>
      </c>
      <c r="H72" s="12">
        <v>90</v>
      </c>
      <c r="I72" s="17" t="str">
        <f t="shared" si="0"/>
        <v>Xuất sắc</v>
      </c>
      <c r="J72" s="12">
        <v>90</v>
      </c>
      <c r="K72" s="17" t="str">
        <f t="shared" si="1"/>
        <v>Xuất sắc</v>
      </c>
    </row>
    <row r="73" spans="1:11" x14ac:dyDescent="0.25">
      <c r="A73" s="12">
        <v>61</v>
      </c>
      <c r="B73" s="27" t="s">
        <v>1662</v>
      </c>
      <c r="C73" s="11" t="s">
        <v>1663</v>
      </c>
      <c r="D73" s="28">
        <v>38410</v>
      </c>
      <c r="E73" s="12">
        <v>70</v>
      </c>
      <c r="F73" s="12">
        <v>80</v>
      </c>
      <c r="G73" s="12">
        <v>80</v>
      </c>
      <c r="H73" s="12">
        <v>80</v>
      </c>
      <c r="I73" s="17" t="str">
        <f t="shared" si="0"/>
        <v>Tốt</v>
      </c>
      <c r="J73" s="12">
        <v>80</v>
      </c>
      <c r="K73" s="17" t="str">
        <f t="shared" si="1"/>
        <v>Tốt</v>
      </c>
    </row>
    <row r="74" spans="1:11" x14ac:dyDescent="0.25">
      <c r="A74" s="12">
        <v>62</v>
      </c>
      <c r="B74" s="27" t="s">
        <v>1664</v>
      </c>
      <c r="C74" s="11" t="s">
        <v>1665</v>
      </c>
      <c r="D74" s="28">
        <v>38396</v>
      </c>
      <c r="E74" s="12">
        <v>70</v>
      </c>
      <c r="F74" s="12">
        <v>77</v>
      </c>
      <c r="G74" s="12">
        <v>77</v>
      </c>
      <c r="H74" s="12">
        <v>77</v>
      </c>
      <c r="I74" s="17" t="str">
        <f t="shared" si="0"/>
        <v>Khá</v>
      </c>
      <c r="J74" s="12">
        <v>77</v>
      </c>
      <c r="K74" s="17" t="str">
        <f t="shared" si="1"/>
        <v>Khá</v>
      </c>
    </row>
    <row r="75" spans="1:11" x14ac:dyDescent="0.25">
      <c r="A75" s="12">
        <v>63</v>
      </c>
      <c r="B75" s="27" t="s">
        <v>1666</v>
      </c>
      <c r="C75" s="11" t="s">
        <v>1667</v>
      </c>
      <c r="D75" s="28">
        <v>38622</v>
      </c>
      <c r="E75" s="12">
        <v>84</v>
      </c>
      <c r="F75" s="12">
        <v>86</v>
      </c>
      <c r="G75" s="12">
        <v>86</v>
      </c>
      <c r="H75" s="12">
        <v>86</v>
      </c>
      <c r="I75" s="17" t="str">
        <f t="shared" si="0"/>
        <v>Tốt</v>
      </c>
      <c r="J75" s="12">
        <v>86</v>
      </c>
      <c r="K75" s="17" t="str">
        <f t="shared" si="1"/>
        <v>Tốt</v>
      </c>
    </row>
    <row r="76" spans="1:11" x14ac:dyDescent="0.25">
      <c r="A76" s="12">
        <v>64</v>
      </c>
      <c r="B76" s="27" t="s">
        <v>1668</v>
      </c>
      <c r="C76" s="11" t="s">
        <v>1669</v>
      </c>
      <c r="D76" s="28">
        <v>38362</v>
      </c>
      <c r="E76" s="12">
        <v>80</v>
      </c>
      <c r="F76" s="12">
        <v>80</v>
      </c>
      <c r="G76" s="12">
        <v>80</v>
      </c>
      <c r="H76" s="12">
        <v>80</v>
      </c>
      <c r="I76" s="17" t="str">
        <f t="shared" si="0"/>
        <v>Tốt</v>
      </c>
      <c r="J76" s="12">
        <v>80</v>
      </c>
      <c r="K76" s="17" t="str">
        <f t="shared" si="1"/>
        <v>Tốt</v>
      </c>
    </row>
    <row r="77" spans="1:11" x14ac:dyDescent="0.25">
      <c r="A77" s="12">
        <v>65</v>
      </c>
      <c r="B77" s="27" t="s">
        <v>1670</v>
      </c>
      <c r="C77" s="11" t="s">
        <v>1671</v>
      </c>
      <c r="D77" s="28">
        <v>38552</v>
      </c>
      <c r="E77" s="12">
        <v>80</v>
      </c>
      <c r="F77" s="12">
        <v>80</v>
      </c>
      <c r="G77" s="12">
        <v>80</v>
      </c>
      <c r="H77" s="12">
        <v>80</v>
      </c>
      <c r="I77" s="17" t="str">
        <f t="shared" ref="I77:I94" si="2">IF(H77&gt;=90,"Xuất sắc",IF(H77&gt;=80,"Tốt", IF(H77&gt;=65,"Khá",IF(H77&gt;=50,"Trung bình", IF(H77&gt;=35, "Yếu", "Kém")))))</f>
        <v>Tốt</v>
      </c>
      <c r="J77" s="12">
        <v>80</v>
      </c>
      <c r="K77" s="17" t="str">
        <f t="shared" ref="K77:K94" si="3">IF(J77&gt;=90,"Xuất sắc",IF(J77&gt;=80,"Tốt", IF(J77&gt;=65,"Khá",IF(J77&gt;=50,"Trung bình", IF(J77&gt;=35, "Yếu", "Kém")))))</f>
        <v>Tốt</v>
      </c>
    </row>
    <row r="78" spans="1:11" x14ac:dyDescent="0.25">
      <c r="A78" s="12">
        <v>66</v>
      </c>
      <c r="B78" s="27" t="s">
        <v>1672</v>
      </c>
      <c r="C78" s="11" t="s">
        <v>1673</v>
      </c>
      <c r="D78" s="28">
        <v>38375</v>
      </c>
      <c r="E78" s="12">
        <v>90</v>
      </c>
      <c r="F78" s="12">
        <v>80</v>
      </c>
      <c r="G78" s="12">
        <v>90</v>
      </c>
      <c r="H78" s="12">
        <v>90</v>
      </c>
      <c r="I78" s="17" t="str">
        <f t="shared" si="2"/>
        <v>Xuất sắc</v>
      </c>
      <c r="J78" s="12">
        <v>90</v>
      </c>
      <c r="K78" s="17" t="str">
        <f t="shared" si="3"/>
        <v>Xuất sắc</v>
      </c>
    </row>
    <row r="79" spans="1:11" x14ac:dyDescent="0.25">
      <c r="A79" s="12">
        <v>67</v>
      </c>
      <c r="B79" s="27" t="s">
        <v>1674</v>
      </c>
      <c r="C79" s="11" t="s">
        <v>1675</v>
      </c>
      <c r="D79" s="28">
        <v>38678</v>
      </c>
      <c r="E79" s="12">
        <v>80</v>
      </c>
      <c r="F79" s="12">
        <v>80</v>
      </c>
      <c r="G79" s="12">
        <v>80</v>
      </c>
      <c r="H79" s="12">
        <v>80</v>
      </c>
      <c r="I79" s="17" t="str">
        <f t="shared" si="2"/>
        <v>Tốt</v>
      </c>
      <c r="J79" s="12">
        <v>80</v>
      </c>
      <c r="K79" s="17" t="str">
        <f t="shared" si="3"/>
        <v>Tốt</v>
      </c>
    </row>
    <row r="80" spans="1:11" x14ac:dyDescent="0.25">
      <c r="A80" s="12">
        <v>68</v>
      </c>
      <c r="B80" s="27" t="s">
        <v>1676</v>
      </c>
      <c r="C80" s="11" t="s">
        <v>1677</v>
      </c>
      <c r="D80" s="28">
        <v>38359</v>
      </c>
      <c r="E80" s="12">
        <v>80</v>
      </c>
      <c r="F80" s="12">
        <v>80</v>
      </c>
      <c r="G80" s="12">
        <v>80</v>
      </c>
      <c r="H80" s="12">
        <v>80</v>
      </c>
      <c r="I80" s="17" t="str">
        <f t="shared" si="2"/>
        <v>Tốt</v>
      </c>
      <c r="J80" s="12">
        <v>80</v>
      </c>
      <c r="K80" s="17" t="str">
        <f t="shared" si="3"/>
        <v>Tốt</v>
      </c>
    </row>
    <row r="81" spans="1:11" x14ac:dyDescent="0.25">
      <c r="A81" s="12">
        <v>69</v>
      </c>
      <c r="B81" s="27" t="s">
        <v>1678</v>
      </c>
      <c r="C81" s="11" t="s">
        <v>1679</v>
      </c>
      <c r="D81" s="28">
        <v>38473</v>
      </c>
      <c r="E81" s="12">
        <v>80</v>
      </c>
      <c r="F81" s="12">
        <v>80</v>
      </c>
      <c r="G81" s="12">
        <v>80</v>
      </c>
      <c r="H81" s="12">
        <v>80</v>
      </c>
      <c r="I81" s="17" t="str">
        <f t="shared" si="2"/>
        <v>Tốt</v>
      </c>
      <c r="J81" s="12">
        <v>80</v>
      </c>
      <c r="K81" s="17" t="str">
        <f t="shared" si="3"/>
        <v>Tốt</v>
      </c>
    </row>
    <row r="82" spans="1:11" x14ac:dyDescent="0.25">
      <c r="A82" s="12">
        <v>70</v>
      </c>
      <c r="B82" s="27" t="s">
        <v>1680</v>
      </c>
      <c r="C82" s="11" t="s">
        <v>1681</v>
      </c>
      <c r="D82" s="28">
        <v>38633</v>
      </c>
      <c r="E82" s="12">
        <v>80</v>
      </c>
      <c r="F82" s="12">
        <v>80</v>
      </c>
      <c r="G82" s="12">
        <v>80</v>
      </c>
      <c r="H82" s="12">
        <v>80</v>
      </c>
      <c r="I82" s="17" t="str">
        <f t="shared" si="2"/>
        <v>Tốt</v>
      </c>
      <c r="J82" s="12">
        <v>80</v>
      </c>
      <c r="K82" s="17" t="str">
        <f t="shared" si="3"/>
        <v>Tốt</v>
      </c>
    </row>
    <row r="83" spans="1:11" x14ac:dyDescent="0.25">
      <c r="A83" s="12">
        <v>71</v>
      </c>
      <c r="B83" s="27" t="s">
        <v>1682</v>
      </c>
      <c r="C83" s="11" t="s">
        <v>1683</v>
      </c>
      <c r="D83" s="28">
        <v>38401</v>
      </c>
      <c r="E83" s="12">
        <v>90</v>
      </c>
      <c r="F83" s="12">
        <v>90</v>
      </c>
      <c r="G83" s="12">
        <v>90</v>
      </c>
      <c r="H83" s="12">
        <v>90</v>
      </c>
      <c r="I83" s="17" t="str">
        <f t="shared" si="2"/>
        <v>Xuất sắc</v>
      </c>
      <c r="J83" s="12">
        <v>90</v>
      </c>
      <c r="K83" s="17" t="str">
        <f t="shared" si="3"/>
        <v>Xuất sắc</v>
      </c>
    </row>
    <row r="84" spans="1:11" x14ac:dyDescent="0.25">
      <c r="A84" s="12">
        <v>72</v>
      </c>
      <c r="B84" s="27" t="s">
        <v>1684</v>
      </c>
      <c r="C84" s="11" t="s">
        <v>1685</v>
      </c>
      <c r="D84" s="28">
        <v>38643</v>
      </c>
      <c r="E84" s="12">
        <v>80</v>
      </c>
      <c r="F84" s="12">
        <v>80</v>
      </c>
      <c r="G84" s="12">
        <v>80</v>
      </c>
      <c r="H84" s="12">
        <v>80</v>
      </c>
      <c r="I84" s="17" t="str">
        <f t="shared" si="2"/>
        <v>Tốt</v>
      </c>
      <c r="J84" s="12">
        <v>80</v>
      </c>
      <c r="K84" s="17" t="str">
        <f t="shared" si="3"/>
        <v>Tốt</v>
      </c>
    </row>
    <row r="85" spans="1:11" x14ac:dyDescent="0.25">
      <c r="A85" s="12">
        <v>73</v>
      </c>
      <c r="B85" s="27" t="s">
        <v>1686</v>
      </c>
      <c r="C85" s="11" t="s">
        <v>1687</v>
      </c>
      <c r="D85" s="28">
        <v>38641</v>
      </c>
      <c r="E85" s="12">
        <v>82</v>
      </c>
      <c r="F85" s="12">
        <v>79</v>
      </c>
      <c r="G85" s="12">
        <v>79</v>
      </c>
      <c r="H85" s="12">
        <v>79</v>
      </c>
      <c r="I85" s="17" t="str">
        <f t="shared" si="2"/>
        <v>Khá</v>
      </c>
      <c r="J85" s="12">
        <v>79</v>
      </c>
      <c r="K85" s="17" t="str">
        <f t="shared" si="3"/>
        <v>Khá</v>
      </c>
    </row>
    <row r="86" spans="1:11" x14ac:dyDescent="0.25">
      <c r="A86" s="12">
        <v>74</v>
      </c>
      <c r="B86" s="27" t="s">
        <v>1688</v>
      </c>
      <c r="C86" s="11" t="s">
        <v>1689</v>
      </c>
      <c r="D86" s="28">
        <v>38680</v>
      </c>
      <c r="E86" s="12">
        <v>67</v>
      </c>
      <c r="F86" s="12">
        <v>77</v>
      </c>
      <c r="G86" s="12">
        <v>77</v>
      </c>
      <c r="H86" s="12">
        <v>77</v>
      </c>
      <c r="I86" s="17" t="str">
        <f t="shared" si="2"/>
        <v>Khá</v>
      </c>
      <c r="J86" s="12">
        <v>77</v>
      </c>
      <c r="K86" s="17" t="str">
        <f t="shared" si="3"/>
        <v>Khá</v>
      </c>
    </row>
    <row r="87" spans="1:11" x14ac:dyDescent="0.25">
      <c r="A87" s="12">
        <v>75</v>
      </c>
      <c r="B87" s="27" t="s">
        <v>1690</v>
      </c>
      <c r="C87" s="11" t="s">
        <v>1691</v>
      </c>
      <c r="D87" s="28">
        <v>38617</v>
      </c>
      <c r="E87" s="12">
        <v>70</v>
      </c>
      <c r="F87" s="12">
        <v>77</v>
      </c>
      <c r="G87" s="12">
        <v>77</v>
      </c>
      <c r="H87" s="12">
        <v>77</v>
      </c>
      <c r="I87" s="17" t="str">
        <f t="shared" si="2"/>
        <v>Khá</v>
      </c>
      <c r="J87" s="12">
        <v>77</v>
      </c>
      <c r="K87" s="17" t="str">
        <f t="shared" si="3"/>
        <v>Khá</v>
      </c>
    </row>
    <row r="88" spans="1:11" x14ac:dyDescent="0.25">
      <c r="A88" s="12">
        <v>76</v>
      </c>
      <c r="B88" s="27" t="s">
        <v>1692</v>
      </c>
      <c r="C88" s="11" t="s">
        <v>1693</v>
      </c>
      <c r="D88" s="28">
        <v>38602</v>
      </c>
      <c r="E88" s="12">
        <v>80</v>
      </c>
      <c r="F88" s="12">
        <v>80</v>
      </c>
      <c r="G88" s="12">
        <v>80</v>
      </c>
      <c r="H88" s="12">
        <v>80</v>
      </c>
      <c r="I88" s="17" t="str">
        <f t="shared" si="2"/>
        <v>Tốt</v>
      </c>
      <c r="J88" s="12">
        <v>80</v>
      </c>
      <c r="K88" s="17" t="str">
        <f t="shared" si="3"/>
        <v>Tốt</v>
      </c>
    </row>
    <row r="89" spans="1:11" x14ac:dyDescent="0.25">
      <c r="A89" s="12">
        <v>77</v>
      </c>
      <c r="B89" s="27" t="s">
        <v>1694</v>
      </c>
      <c r="C89" s="11" t="s">
        <v>1695</v>
      </c>
      <c r="D89" s="28">
        <v>38602</v>
      </c>
      <c r="E89" s="12">
        <v>80</v>
      </c>
      <c r="F89" s="12">
        <v>80</v>
      </c>
      <c r="G89" s="12">
        <v>80</v>
      </c>
      <c r="H89" s="12">
        <v>80</v>
      </c>
      <c r="I89" s="17" t="str">
        <f t="shared" si="2"/>
        <v>Tốt</v>
      </c>
      <c r="J89" s="12">
        <v>80</v>
      </c>
      <c r="K89" s="17" t="str">
        <f t="shared" si="3"/>
        <v>Tốt</v>
      </c>
    </row>
    <row r="90" spans="1:11" x14ac:dyDescent="0.25">
      <c r="A90" s="12">
        <v>78</v>
      </c>
      <c r="B90" s="27" t="s">
        <v>1696</v>
      </c>
      <c r="C90" s="11" t="s">
        <v>1697</v>
      </c>
      <c r="D90" s="28">
        <v>38630</v>
      </c>
      <c r="E90" s="12">
        <v>80</v>
      </c>
      <c r="F90" s="12">
        <v>80</v>
      </c>
      <c r="G90" s="12">
        <v>80</v>
      </c>
      <c r="H90" s="12">
        <v>80</v>
      </c>
      <c r="I90" s="17" t="str">
        <f t="shared" si="2"/>
        <v>Tốt</v>
      </c>
      <c r="J90" s="12">
        <v>80</v>
      </c>
      <c r="K90" s="17" t="str">
        <f t="shared" si="3"/>
        <v>Tốt</v>
      </c>
    </row>
    <row r="91" spans="1:11" x14ac:dyDescent="0.25">
      <c r="A91" s="12">
        <v>79</v>
      </c>
      <c r="B91" s="27" t="s">
        <v>1698</v>
      </c>
      <c r="C91" s="11" t="s">
        <v>1699</v>
      </c>
      <c r="D91" s="28">
        <v>38423</v>
      </c>
      <c r="E91" s="12">
        <v>80</v>
      </c>
      <c r="F91" s="12">
        <v>80</v>
      </c>
      <c r="G91" s="12">
        <v>80</v>
      </c>
      <c r="H91" s="12">
        <v>80</v>
      </c>
      <c r="I91" s="17" t="str">
        <f t="shared" si="2"/>
        <v>Tốt</v>
      </c>
      <c r="J91" s="12">
        <v>80</v>
      </c>
      <c r="K91" s="17" t="str">
        <f t="shared" si="3"/>
        <v>Tốt</v>
      </c>
    </row>
    <row r="92" spans="1:11" x14ac:dyDescent="0.25">
      <c r="A92" s="12">
        <v>80</v>
      </c>
      <c r="B92" s="27" t="s">
        <v>1700</v>
      </c>
      <c r="C92" s="11" t="s">
        <v>1701</v>
      </c>
      <c r="D92" s="28">
        <v>38371</v>
      </c>
      <c r="E92" s="12">
        <v>90</v>
      </c>
      <c r="F92" s="12">
        <v>90</v>
      </c>
      <c r="G92" s="12">
        <v>90</v>
      </c>
      <c r="H92" s="12">
        <v>90</v>
      </c>
      <c r="I92" s="17" t="str">
        <f t="shared" si="2"/>
        <v>Xuất sắc</v>
      </c>
      <c r="J92" s="12">
        <v>90</v>
      </c>
      <c r="K92" s="17" t="str">
        <f t="shared" si="3"/>
        <v>Xuất sắc</v>
      </c>
    </row>
    <row r="93" spans="1:11" x14ac:dyDescent="0.25">
      <c r="A93" s="12">
        <v>81</v>
      </c>
      <c r="B93" s="27" t="s">
        <v>1702</v>
      </c>
      <c r="C93" s="11" t="s">
        <v>1703</v>
      </c>
      <c r="D93" s="28">
        <v>38636</v>
      </c>
      <c r="E93" s="12">
        <v>68</v>
      </c>
      <c r="F93" s="12">
        <v>78</v>
      </c>
      <c r="G93" s="12">
        <v>78</v>
      </c>
      <c r="H93" s="12">
        <v>78</v>
      </c>
      <c r="I93" s="17" t="str">
        <f t="shared" si="2"/>
        <v>Khá</v>
      </c>
      <c r="J93" s="12">
        <v>78</v>
      </c>
      <c r="K93" s="17" t="str">
        <f t="shared" si="3"/>
        <v>Khá</v>
      </c>
    </row>
    <row r="94" spans="1:11" x14ac:dyDescent="0.25">
      <c r="A94" s="12">
        <v>82</v>
      </c>
      <c r="B94" s="27" t="s">
        <v>1704</v>
      </c>
      <c r="C94" s="11" t="s">
        <v>1705</v>
      </c>
      <c r="D94" s="28">
        <v>38502</v>
      </c>
      <c r="E94" s="12">
        <v>70</v>
      </c>
      <c r="F94" s="12">
        <v>77</v>
      </c>
      <c r="G94" s="12">
        <v>77</v>
      </c>
      <c r="H94" s="12">
        <v>77</v>
      </c>
      <c r="I94" s="17" t="str">
        <f t="shared" si="2"/>
        <v>Khá</v>
      </c>
      <c r="J94" s="12">
        <v>77</v>
      </c>
      <c r="K94" s="17" t="str">
        <f t="shared" si="3"/>
        <v>Khá</v>
      </c>
    </row>
    <row r="96" spans="1:11" customFormat="1" ht="14.25" x14ac:dyDescent="0.2">
      <c r="A96" s="53" t="s">
        <v>1388</v>
      </c>
      <c r="B96" s="53"/>
      <c r="C96" s="53"/>
    </row>
  </sheetData>
  <mergeCells count="16">
    <mergeCell ref="A96:C96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G1:K1"/>
    <mergeCell ref="A2:C2"/>
    <mergeCell ref="G2:K2"/>
    <mergeCell ref="A5:K5"/>
  </mergeCells>
  <conditionalFormatting sqref="B13:B94">
    <cfRule type="duplicateValues" dxfId="26" priority="1"/>
    <cfRule type="duplicateValues" dxfId="25" priority="2"/>
    <cfRule type="duplicateValues" dxfId="24" priority="3"/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39368-A322-43BF-8534-9065D3687884}">
  <dimension ref="A1:K58"/>
  <sheetViews>
    <sheetView topLeftCell="A49" workbookViewId="0">
      <selection activeCell="B54" sqref="B54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19.875" style="2" bestFit="1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55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27" t="s">
        <v>1784</v>
      </c>
      <c r="C13" s="11" t="s">
        <v>1785</v>
      </c>
      <c r="D13" s="28">
        <v>38951</v>
      </c>
      <c r="E13" s="12">
        <v>70</v>
      </c>
      <c r="F13" s="12">
        <v>70</v>
      </c>
      <c r="G13" s="12">
        <v>70</v>
      </c>
      <c r="H13" s="12">
        <v>70</v>
      </c>
      <c r="I13" s="17" t="str">
        <f t="shared" ref="I13:I56" si="0">IF(H13&gt;=90,"Xuất sắc",IF(H13&gt;=80,"Tốt", IF(H13&gt;=65,"Khá",IF(H13&gt;=50,"Trung bình", IF(H13&gt;=35, "Yếu", "Kém")))))</f>
        <v>Khá</v>
      </c>
      <c r="J13" s="12">
        <v>70</v>
      </c>
      <c r="K13" s="17" t="str">
        <f t="shared" ref="K13:K56" si="1">IF(J13&gt;=90,"Xuất sắc",IF(J13&gt;=80,"Tốt", IF(J13&gt;=65,"Khá",IF(J13&gt;=50,"Trung bình", IF(J13&gt;=35, "Yếu", "Kém")))))</f>
        <v>Khá</v>
      </c>
    </row>
    <row r="14" spans="1:11" x14ac:dyDescent="0.25">
      <c r="A14" s="12">
        <v>2</v>
      </c>
      <c r="B14" s="27" t="s">
        <v>1786</v>
      </c>
      <c r="C14" s="11" t="s">
        <v>1787</v>
      </c>
      <c r="D14" s="28">
        <v>39036</v>
      </c>
      <c r="E14" s="12">
        <v>80</v>
      </c>
      <c r="F14" s="12">
        <v>80</v>
      </c>
      <c r="G14" s="12">
        <v>80</v>
      </c>
      <c r="H14" s="12">
        <v>80</v>
      </c>
      <c r="I14" s="17" t="str">
        <f t="shared" si="0"/>
        <v>Tốt</v>
      </c>
      <c r="J14" s="12">
        <v>80</v>
      </c>
      <c r="K14" s="17" t="str">
        <f t="shared" si="1"/>
        <v>Tốt</v>
      </c>
    </row>
    <row r="15" spans="1:11" x14ac:dyDescent="0.25">
      <c r="A15" s="12">
        <v>3</v>
      </c>
      <c r="B15" s="27" t="s">
        <v>1788</v>
      </c>
      <c r="C15" s="11" t="s">
        <v>349</v>
      </c>
      <c r="D15" s="28">
        <v>38983</v>
      </c>
      <c r="E15" s="12">
        <v>67</v>
      </c>
      <c r="F15" s="12">
        <v>67</v>
      </c>
      <c r="G15" s="12">
        <v>67</v>
      </c>
      <c r="H15" s="12">
        <v>67</v>
      </c>
      <c r="I15" s="17" t="str">
        <f t="shared" si="0"/>
        <v>Khá</v>
      </c>
      <c r="J15" s="12">
        <v>67</v>
      </c>
      <c r="K15" s="17" t="str">
        <f t="shared" si="1"/>
        <v>Khá</v>
      </c>
    </row>
    <row r="16" spans="1:11" x14ac:dyDescent="0.25">
      <c r="A16" s="12">
        <v>4</v>
      </c>
      <c r="B16" s="27" t="s">
        <v>1789</v>
      </c>
      <c r="C16" s="11" t="s">
        <v>1790</v>
      </c>
      <c r="D16" s="28">
        <v>39075</v>
      </c>
      <c r="E16" s="12">
        <v>80</v>
      </c>
      <c r="F16" s="12">
        <v>80</v>
      </c>
      <c r="G16" s="12">
        <v>80</v>
      </c>
      <c r="H16" s="12">
        <v>80</v>
      </c>
      <c r="I16" s="17" t="str">
        <f t="shared" si="0"/>
        <v>Tốt</v>
      </c>
      <c r="J16" s="12">
        <v>80</v>
      </c>
      <c r="K16" s="17" t="str">
        <f t="shared" si="1"/>
        <v>Tốt</v>
      </c>
    </row>
    <row r="17" spans="1:11" x14ac:dyDescent="0.25">
      <c r="A17" s="12">
        <v>5</v>
      </c>
      <c r="B17" s="27" t="s">
        <v>1797</v>
      </c>
      <c r="C17" s="11" t="s">
        <v>1798</v>
      </c>
      <c r="D17" s="28">
        <v>38969</v>
      </c>
      <c r="E17" s="12">
        <v>80</v>
      </c>
      <c r="F17" s="12">
        <v>80</v>
      </c>
      <c r="G17" s="12">
        <v>80</v>
      </c>
      <c r="H17" s="12">
        <v>80</v>
      </c>
      <c r="I17" s="17" t="str">
        <f t="shared" si="0"/>
        <v>Tốt</v>
      </c>
      <c r="J17" s="12">
        <v>80</v>
      </c>
      <c r="K17" s="17" t="str">
        <f t="shared" si="1"/>
        <v>Tốt</v>
      </c>
    </row>
    <row r="18" spans="1:11" x14ac:dyDescent="0.25">
      <c r="A18" s="12">
        <v>6</v>
      </c>
      <c r="B18" s="27" t="s">
        <v>1799</v>
      </c>
      <c r="C18" s="11" t="s">
        <v>1800</v>
      </c>
      <c r="D18" s="28">
        <v>38860</v>
      </c>
      <c r="E18" s="12">
        <v>94</v>
      </c>
      <c r="F18" s="12">
        <v>94</v>
      </c>
      <c r="G18" s="12">
        <v>94</v>
      </c>
      <c r="H18" s="12">
        <v>94</v>
      </c>
      <c r="I18" s="17" t="str">
        <f t="shared" si="0"/>
        <v>Xuất sắc</v>
      </c>
      <c r="J18" s="12">
        <v>94</v>
      </c>
      <c r="K18" s="17" t="str">
        <f t="shared" si="1"/>
        <v>Xuất sắc</v>
      </c>
    </row>
    <row r="19" spans="1:11" x14ac:dyDescent="0.25">
      <c r="A19" s="12">
        <v>7</v>
      </c>
      <c r="B19" s="27" t="s">
        <v>1801</v>
      </c>
      <c r="C19" s="11" t="s">
        <v>1802</v>
      </c>
      <c r="D19" s="28">
        <v>38955</v>
      </c>
      <c r="E19" s="12">
        <v>67</v>
      </c>
      <c r="F19" s="12">
        <v>70</v>
      </c>
      <c r="G19" s="12">
        <v>70</v>
      </c>
      <c r="H19" s="12">
        <v>70</v>
      </c>
      <c r="I19" s="17" t="str">
        <f t="shared" si="0"/>
        <v>Khá</v>
      </c>
      <c r="J19" s="12">
        <v>70</v>
      </c>
      <c r="K19" s="17" t="str">
        <f t="shared" si="1"/>
        <v>Khá</v>
      </c>
    </row>
    <row r="20" spans="1:11" x14ac:dyDescent="0.25">
      <c r="A20" s="12">
        <v>8</v>
      </c>
      <c r="B20" s="27" t="s">
        <v>1793</v>
      </c>
      <c r="C20" s="11" t="s">
        <v>1794</v>
      </c>
      <c r="D20" s="28">
        <v>38794</v>
      </c>
      <c r="E20" s="12">
        <v>80</v>
      </c>
      <c r="F20" s="12">
        <v>80</v>
      </c>
      <c r="G20" s="12">
        <v>80</v>
      </c>
      <c r="H20" s="12">
        <v>80</v>
      </c>
      <c r="I20" s="17" t="str">
        <f t="shared" si="0"/>
        <v>Tốt</v>
      </c>
      <c r="J20" s="12">
        <v>80</v>
      </c>
      <c r="K20" s="17" t="str">
        <f t="shared" si="1"/>
        <v>Tốt</v>
      </c>
    </row>
    <row r="21" spans="1:11" x14ac:dyDescent="0.25">
      <c r="A21" s="12">
        <v>9</v>
      </c>
      <c r="B21" s="27" t="s">
        <v>1791</v>
      </c>
      <c r="C21" s="11" t="s">
        <v>1792</v>
      </c>
      <c r="D21" s="28">
        <v>38831</v>
      </c>
      <c r="E21" s="12">
        <v>92</v>
      </c>
      <c r="F21" s="12">
        <v>92</v>
      </c>
      <c r="G21" s="12">
        <v>92</v>
      </c>
      <c r="H21" s="12">
        <v>92</v>
      </c>
      <c r="I21" s="17" t="str">
        <f t="shared" si="0"/>
        <v>Xuất sắc</v>
      </c>
      <c r="J21" s="12">
        <v>92</v>
      </c>
      <c r="K21" s="17" t="str">
        <f t="shared" si="1"/>
        <v>Xuất sắc</v>
      </c>
    </row>
    <row r="22" spans="1:11" x14ac:dyDescent="0.25">
      <c r="A22" s="12">
        <v>10</v>
      </c>
      <c r="B22" s="27" t="s">
        <v>1795</v>
      </c>
      <c r="C22" s="11" t="s">
        <v>1796</v>
      </c>
      <c r="D22" s="28">
        <v>38967</v>
      </c>
      <c r="E22" s="12">
        <v>80</v>
      </c>
      <c r="F22" s="12">
        <v>80</v>
      </c>
      <c r="G22" s="12">
        <v>80</v>
      </c>
      <c r="H22" s="12">
        <v>80</v>
      </c>
      <c r="I22" s="17" t="str">
        <f t="shared" si="0"/>
        <v>Tốt</v>
      </c>
      <c r="J22" s="12">
        <v>80</v>
      </c>
      <c r="K22" s="17" t="str">
        <f t="shared" si="1"/>
        <v>Tốt</v>
      </c>
    </row>
    <row r="23" spans="1:11" x14ac:dyDescent="0.25">
      <c r="A23" s="12">
        <v>11</v>
      </c>
      <c r="B23" s="27" t="s">
        <v>1803</v>
      </c>
      <c r="C23" s="11" t="s">
        <v>1804</v>
      </c>
      <c r="D23" s="28">
        <v>38878</v>
      </c>
      <c r="E23" s="12">
        <v>70</v>
      </c>
      <c r="F23" s="12">
        <v>70</v>
      </c>
      <c r="G23" s="12">
        <v>70</v>
      </c>
      <c r="H23" s="12">
        <v>70</v>
      </c>
      <c r="I23" s="17" t="str">
        <f t="shared" si="0"/>
        <v>Khá</v>
      </c>
      <c r="J23" s="12">
        <v>70</v>
      </c>
      <c r="K23" s="17" t="str">
        <f t="shared" si="1"/>
        <v>Khá</v>
      </c>
    </row>
    <row r="24" spans="1:11" x14ac:dyDescent="0.25">
      <c r="A24" s="12">
        <v>12</v>
      </c>
      <c r="B24" s="27" t="s">
        <v>1805</v>
      </c>
      <c r="C24" s="11" t="s">
        <v>1806</v>
      </c>
      <c r="D24" s="28">
        <v>38760</v>
      </c>
      <c r="E24" s="12">
        <v>90</v>
      </c>
      <c r="F24" s="12">
        <v>90</v>
      </c>
      <c r="G24" s="12">
        <v>90</v>
      </c>
      <c r="H24" s="12">
        <v>90</v>
      </c>
      <c r="I24" s="17" t="str">
        <f t="shared" si="0"/>
        <v>Xuất sắc</v>
      </c>
      <c r="J24" s="12">
        <v>90</v>
      </c>
      <c r="K24" s="17" t="str">
        <f t="shared" si="1"/>
        <v>Xuất sắc</v>
      </c>
    </row>
    <row r="25" spans="1:11" x14ac:dyDescent="0.25">
      <c r="A25" s="12">
        <v>13</v>
      </c>
      <c r="B25" s="27" t="s">
        <v>1807</v>
      </c>
      <c r="C25" s="11" t="s">
        <v>783</v>
      </c>
      <c r="D25" s="28">
        <v>39002</v>
      </c>
      <c r="E25" s="12">
        <v>92</v>
      </c>
      <c r="F25" s="12">
        <v>92</v>
      </c>
      <c r="G25" s="12">
        <v>92</v>
      </c>
      <c r="H25" s="12">
        <v>92</v>
      </c>
      <c r="I25" s="17" t="str">
        <f t="shared" si="0"/>
        <v>Xuất sắc</v>
      </c>
      <c r="J25" s="12">
        <v>92</v>
      </c>
      <c r="K25" s="17" t="str">
        <f t="shared" si="1"/>
        <v>Xuất sắc</v>
      </c>
    </row>
    <row r="26" spans="1:11" x14ac:dyDescent="0.25">
      <c r="A26" s="12">
        <v>14</v>
      </c>
      <c r="B26" s="27" t="s">
        <v>1808</v>
      </c>
      <c r="C26" s="11" t="s">
        <v>1809</v>
      </c>
      <c r="D26" s="28">
        <v>39025</v>
      </c>
      <c r="E26" s="12">
        <v>85</v>
      </c>
      <c r="F26" s="12">
        <v>85</v>
      </c>
      <c r="G26" s="12">
        <v>85</v>
      </c>
      <c r="H26" s="12">
        <v>85</v>
      </c>
      <c r="I26" s="17" t="str">
        <f t="shared" si="0"/>
        <v>Tốt</v>
      </c>
      <c r="J26" s="12">
        <v>85</v>
      </c>
      <c r="K26" s="17" t="str">
        <f t="shared" si="1"/>
        <v>Tốt</v>
      </c>
    </row>
    <row r="27" spans="1:11" x14ac:dyDescent="0.25">
      <c r="A27" s="12">
        <v>15</v>
      </c>
      <c r="B27" s="27" t="s">
        <v>1810</v>
      </c>
      <c r="C27" s="11" t="s">
        <v>1811</v>
      </c>
      <c r="D27" s="28">
        <v>38961</v>
      </c>
      <c r="E27" s="12">
        <v>90</v>
      </c>
      <c r="F27" s="12">
        <v>90</v>
      </c>
      <c r="G27" s="12">
        <v>90</v>
      </c>
      <c r="H27" s="12">
        <v>90</v>
      </c>
      <c r="I27" s="17" t="str">
        <f t="shared" si="0"/>
        <v>Xuất sắc</v>
      </c>
      <c r="J27" s="12">
        <v>90</v>
      </c>
      <c r="K27" s="17" t="str">
        <f t="shared" si="1"/>
        <v>Xuất sắc</v>
      </c>
    </row>
    <row r="28" spans="1:11" x14ac:dyDescent="0.25">
      <c r="A28" s="12">
        <v>16</v>
      </c>
      <c r="B28" s="27" t="s">
        <v>1812</v>
      </c>
      <c r="C28" s="11" t="s">
        <v>1813</v>
      </c>
      <c r="D28" s="28">
        <v>38997</v>
      </c>
      <c r="E28" s="12">
        <v>90</v>
      </c>
      <c r="F28" s="12">
        <v>90</v>
      </c>
      <c r="G28" s="12">
        <v>90</v>
      </c>
      <c r="H28" s="12">
        <v>90</v>
      </c>
      <c r="I28" s="17" t="str">
        <f t="shared" si="0"/>
        <v>Xuất sắc</v>
      </c>
      <c r="J28" s="12">
        <v>90</v>
      </c>
      <c r="K28" s="17" t="str">
        <f t="shared" si="1"/>
        <v>Xuất sắc</v>
      </c>
    </row>
    <row r="29" spans="1:11" x14ac:dyDescent="0.25">
      <c r="A29" s="12">
        <v>17</v>
      </c>
      <c r="B29" s="27" t="s">
        <v>1816</v>
      </c>
      <c r="C29" s="11" t="s">
        <v>1457</v>
      </c>
      <c r="D29" s="28">
        <v>39030</v>
      </c>
      <c r="E29" s="12">
        <v>80</v>
      </c>
      <c r="F29" s="12">
        <v>80</v>
      </c>
      <c r="G29" s="12">
        <v>80</v>
      </c>
      <c r="H29" s="12">
        <v>80</v>
      </c>
      <c r="I29" s="17" t="str">
        <f t="shared" si="0"/>
        <v>Tốt</v>
      </c>
      <c r="J29" s="12">
        <v>80</v>
      </c>
      <c r="K29" s="17" t="str">
        <f t="shared" si="1"/>
        <v>Tốt</v>
      </c>
    </row>
    <row r="30" spans="1:11" x14ac:dyDescent="0.25">
      <c r="A30" s="12">
        <v>18</v>
      </c>
      <c r="B30" s="27" t="s">
        <v>1817</v>
      </c>
      <c r="C30" s="11" t="s">
        <v>1818</v>
      </c>
      <c r="D30" s="28">
        <v>38777</v>
      </c>
      <c r="E30" s="12">
        <v>80</v>
      </c>
      <c r="F30" s="12">
        <v>80</v>
      </c>
      <c r="G30" s="12">
        <v>80</v>
      </c>
      <c r="H30" s="12">
        <v>80</v>
      </c>
      <c r="I30" s="17" t="str">
        <f t="shared" si="0"/>
        <v>Tốt</v>
      </c>
      <c r="J30" s="12">
        <v>80</v>
      </c>
      <c r="K30" s="17" t="str">
        <f t="shared" si="1"/>
        <v>Tốt</v>
      </c>
    </row>
    <row r="31" spans="1:11" x14ac:dyDescent="0.25">
      <c r="A31" s="12">
        <v>19</v>
      </c>
      <c r="B31" s="27" t="s">
        <v>1814</v>
      </c>
      <c r="C31" s="11" t="s">
        <v>1815</v>
      </c>
      <c r="D31" s="28">
        <v>39059</v>
      </c>
      <c r="E31" s="12"/>
      <c r="F31" s="12"/>
      <c r="G31" s="12"/>
      <c r="H31" s="12"/>
      <c r="I31" s="17" t="str">
        <f t="shared" si="0"/>
        <v>Kém</v>
      </c>
      <c r="J31" s="12"/>
      <c r="K31" s="17" t="str">
        <f t="shared" si="1"/>
        <v>Kém</v>
      </c>
    </row>
    <row r="32" spans="1:11" x14ac:dyDescent="0.25">
      <c r="A32" s="12">
        <v>20</v>
      </c>
      <c r="B32" s="27" t="s">
        <v>1821</v>
      </c>
      <c r="C32" s="11" t="s">
        <v>1822</v>
      </c>
      <c r="D32" s="28">
        <v>38825</v>
      </c>
      <c r="E32" s="12">
        <v>90</v>
      </c>
      <c r="F32" s="12">
        <v>90</v>
      </c>
      <c r="G32" s="12">
        <v>90</v>
      </c>
      <c r="H32" s="12">
        <v>90</v>
      </c>
      <c r="I32" s="17" t="str">
        <f t="shared" si="0"/>
        <v>Xuất sắc</v>
      </c>
      <c r="J32" s="12">
        <v>90</v>
      </c>
      <c r="K32" s="17" t="str">
        <f t="shared" si="1"/>
        <v>Xuất sắc</v>
      </c>
    </row>
    <row r="33" spans="1:11" x14ac:dyDescent="0.25">
      <c r="A33" s="12">
        <v>21</v>
      </c>
      <c r="B33" s="27" t="s">
        <v>1819</v>
      </c>
      <c r="C33" s="11" t="s">
        <v>1820</v>
      </c>
      <c r="D33" s="28">
        <v>38742</v>
      </c>
      <c r="E33" s="12">
        <v>80</v>
      </c>
      <c r="F33" s="12">
        <v>80</v>
      </c>
      <c r="G33" s="12">
        <v>80</v>
      </c>
      <c r="H33" s="12">
        <v>80</v>
      </c>
      <c r="I33" s="17" t="str">
        <f t="shared" si="0"/>
        <v>Tốt</v>
      </c>
      <c r="J33" s="12">
        <v>80</v>
      </c>
      <c r="K33" s="17" t="str">
        <f t="shared" si="1"/>
        <v>Tốt</v>
      </c>
    </row>
    <row r="34" spans="1:11" x14ac:dyDescent="0.25">
      <c r="A34" s="12">
        <v>22</v>
      </c>
      <c r="B34" s="27" t="s">
        <v>1823</v>
      </c>
      <c r="C34" s="11" t="s">
        <v>1824</v>
      </c>
      <c r="D34" s="28">
        <v>39034</v>
      </c>
      <c r="E34" s="12">
        <v>90</v>
      </c>
      <c r="F34" s="12">
        <v>90</v>
      </c>
      <c r="G34" s="12">
        <v>90</v>
      </c>
      <c r="H34" s="12">
        <v>90</v>
      </c>
      <c r="I34" s="17" t="str">
        <f t="shared" si="0"/>
        <v>Xuất sắc</v>
      </c>
      <c r="J34" s="12">
        <v>90</v>
      </c>
      <c r="K34" s="17" t="str">
        <f t="shared" si="1"/>
        <v>Xuất sắc</v>
      </c>
    </row>
    <row r="35" spans="1:11" x14ac:dyDescent="0.25">
      <c r="A35" s="12">
        <v>23</v>
      </c>
      <c r="B35" s="27" t="s">
        <v>1825</v>
      </c>
      <c r="C35" s="11" t="s">
        <v>1826</v>
      </c>
      <c r="D35" s="28">
        <v>39018</v>
      </c>
      <c r="E35" s="12">
        <v>94</v>
      </c>
      <c r="F35" s="12">
        <v>94</v>
      </c>
      <c r="G35" s="12">
        <v>94</v>
      </c>
      <c r="H35" s="12">
        <v>94</v>
      </c>
      <c r="I35" s="17" t="str">
        <f t="shared" si="0"/>
        <v>Xuất sắc</v>
      </c>
      <c r="J35" s="12">
        <v>94</v>
      </c>
      <c r="K35" s="17" t="str">
        <f t="shared" si="1"/>
        <v>Xuất sắc</v>
      </c>
    </row>
    <row r="36" spans="1:11" x14ac:dyDescent="0.25">
      <c r="A36" s="12">
        <v>24</v>
      </c>
      <c r="B36" s="27" t="s">
        <v>1827</v>
      </c>
      <c r="C36" s="11" t="s">
        <v>926</v>
      </c>
      <c r="D36" s="28">
        <v>39080</v>
      </c>
      <c r="E36" s="12">
        <v>82</v>
      </c>
      <c r="F36" s="12">
        <v>82</v>
      </c>
      <c r="G36" s="12">
        <v>82</v>
      </c>
      <c r="H36" s="12">
        <v>82</v>
      </c>
      <c r="I36" s="17" t="str">
        <f t="shared" si="0"/>
        <v>Tốt</v>
      </c>
      <c r="J36" s="12">
        <v>82</v>
      </c>
      <c r="K36" s="17" t="str">
        <f t="shared" si="1"/>
        <v>Tốt</v>
      </c>
    </row>
    <row r="37" spans="1:11" x14ac:dyDescent="0.25">
      <c r="A37" s="12">
        <v>25</v>
      </c>
      <c r="B37" s="27" t="s">
        <v>1828</v>
      </c>
      <c r="C37" s="11" t="s">
        <v>1829</v>
      </c>
      <c r="D37" s="28">
        <v>39075</v>
      </c>
      <c r="E37" s="12">
        <v>80</v>
      </c>
      <c r="F37" s="12">
        <v>80</v>
      </c>
      <c r="G37" s="12">
        <v>80</v>
      </c>
      <c r="H37" s="12">
        <v>80</v>
      </c>
      <c r="I37" s="17" t="str">
        <f t="shared" si="0"/>
        <v>Tốt</v>
      </c>
      <c r="J37" s="12">
        <v>80</v>
      </c>
      <c r="K37" s="17" t="str">
        <f t="shared" si="1"/>
        <v>Tốt</v>
      </c>
    </row>
    <row r="38" spans="1:11" x14ac:dyDescent="0.25">
      <c r="A38" s="12">
        <v>26</v>
      </c>
      <c r="B38" s="27" t="s">
        <v>1830</v>
      </c>
      <c r="C38" s="11" t="s">
        <v>1831</v>
      </c>
      <c r="D38" s="28">
        <v>39067</v>
      </c>
      <c r="E38" s="12">
        <v>84</v>
      </c>
      <c r="F38" s="12">
        <v>82</v>
      </c>
      <c r="G38" s="12">
        <v>82</v>
      </c>
      <c r="H38" s="12">
        <v>82</v>
      </c>
      <c r="I38" s="17" t="str">
        <f t="shared" si="0"/>
        <v>Tốt</v>
      </c>
      <c r="J38" s="12">
        <v>82</v>
      </c>
      <c r="K38" s="17" t="str">
        <f t="shared" si="1"/>
        <v>Tốt</v>
      </c>
    </row>
    <row r="39" spans="1:11" x14ac:dyDescent="0.25">
      <c r="A39" s="12">
        <v>27</v>
      </c>
      <c r="B39" s="27" t="s">
        <v>1832</v>
      </c>
      <c r="C39" s="11" t="s">
        <v>1833</v>
      </c>
      <c r="D39" s="28">
        <v>38929</v>
      </c>
      <c r="E39" s="12">
        <v>90</v>
      </c>
      <c r="F39" s="12">
        <v>90</v>
      </c>
      <c r="G39" s="12">
        <v>90</v>
      </c>
      <c r="H39" s="12">
        <v>90</v>
      </c>
      <c r="I39" s="17" t="str">
        <f t="shared" si="0"/>
        <v>Xuất sắc</v>
      </c>
      <c r="J39" s="12">
        <v>90</v>
      </c>
      <c r="K39" s="17" t="str">
        <f t="shared" si="1"/>
        <v>Xuất sắc</v>
      </c>
    </row>
    <row r="40" spans="1:11" x14ac:dyDescent="0.25">
      <c r="A40" s="12">
        <v>28</v>
      </c>
      <c r="B40" s="27" t="s">
        <v>1834</v>
      </c>
      <c r="C40" s="11" t="s">
        <v>1835</v>
      </c>
      <c r="D40" s="28">
        <v>39039</v>
      </c>
      <c r="E40" s="12">
        <v>80</v>
      </c>
      <c r="F40" s="12">
        <v>80</v>
      </c>
      <c r="G40" s="12">
        <v>80</v>
      </c>
      <c r="H40" s="12">
        <v>80</v>
      </c>
      <c r="I40" s="17" t="str">
        <f t="shared" si="0"/>
        <v>Tốt</v>
      </c>
      <c r="J40" s="12">
        <v>80</v>
      </c>
      <c r="K40" s="17" t="str">
        <f t="shared" si="1"/>
        <v>Tốt</v>
      </c>
    </row>
    <row r="41" spans="1:11" x14ac:dyDescent="0.25">
      <c r="A41" s="12">
        <v>29</v>
      </c>
      <c r="B41" s="27" t="s">
        <v>1836</v>
      </c>
      <c r="C41" s="11" t="s">
        <v>1837</v>
      </c>
      <c r="D41" s="28">
        <v>38765</v>
      </c>
      <c r="E41" s="12">
        <v>80</v>
      </c>
      <c r="F41" s="12">
        <v>80</v>
      </c>
      <c r="G41" s="12">
        <v>80</v>
      </c>
      <c r="H41" s="12">
        <v>80</v>
      </c>
      <c r="I41" s="17" t="str">
        <f t="shared" si="0"/>
        <v>Tốt</v>
      </c>
      <c r="J41" s="12">
        <v>80</v>
      </c>
      <c r="K41" s="17" t="str">
        <f t="shared" si="1"/>
        <v>Tốt</v>
      </c>
    </row>
    <row r="42" spans="1:11" x14ac:dyDescent="0.25">
      <c r="A42" s="12">
        <v>30</v>
      </c>
      <c r="B42" s="27" t="s">
        <v>1862</v>
      </c>
      <c r="C42" s="11" t="s">
        <v>1863</v>
      </c>
      <c r="D42" s="28">
        <v>39011</v>
      </c>
      <c r="E42" s="12">
        <v>90</v>
      </c>
      <c r="F42" s="12">
        <v>90</v>
      </c>
      <c r="G42" s="12">
        <v>90</v>
      </c>
      <c r="H42" s="12">
        <v>90</v>
      </c>
      <c r="I42" s="17" t="str">
        <f t="shared" si="0"/>
        <v>Xuất sắc</v>
      </c>
      <c r="J42" s="12">
        <v>90</v>
      </c>
      <c r="K42" s="17" t="str">
        <f t="shared" si="1"/>
        <v>Xuất sắc</v>
      </c>
    </row>
    <row r="43" spans="1:11" x14ac:dyDescent="0.25">
      <c r="A43" s="12">
        <v>31</v>
      </c>
      <c r="B43" s="27" t="s">
        <v>1838</v>
      </c>
      <c r="C43" s="11" t="s">
        <v>1839</v>
      </c>
      <c r="D43" s="28">
        <v>38922</v>
      </c>
      <c r="E43" s="12">
        <v>84</v>
      </c>
      <c r="F43" s="12">
        <v>82</v>
      </c>
      <c r="G43" s="12">
        <v>82</v>
      </c>
      <c r="H43" s="12">
        <v>82</v>
      </c>
      <c r="I43" s="17" t="str">
        <f t="shared" si="0"/>
        <v>Tốt</v>
      </c>
      <c r="J43" s="12">
        <v>82</v>
      </c>
      <c r="K43" s="17" t="str">
        <f t="shared" si="1"/>
        <v>Tốt</v>
      </c>
    </row>
    <row r="44" spans="1:11" x14ac:dyDescent="0.25">
      <c r="A44" s="12">
        <v>32</v>
      </c>
      <c r="B44" s="27" t="s">
        <v>1840</v>
      </c>
      <c r="C44" s="11" t="s">
        <v>1841</v>
      </c>
      <c r="D44" s="28">
        <v>39022</v>
      </c>
      <c r="E44" s="12">
        <v>92</v>
      </c>
      <c r="F44" s="12">
        <v>90</v>
      </c>
      <c r="G44" s="12">
        <v>90</v>
      </c>
      <c r="H44" s="12">
        <v>90</v>
      </c>
      <c r="I44" s="17" t="str">
        <f t="shared" si="0"/>
        <v>Xuất sắc</v>
      </c>
      <c r="J44" s="12">
        <v>90</v>
      </c>
      <c r="K44" s="17" t="str">
        <f t="shared" si="1"/>
        <v>Xuất sắc</v>
      </c>
    </row>
    <row r="45" spans="1:11" x14ac:dyDescent="0.25">
      <c r="A45" s="12">
        <v>33</v>
      </c>
      <c r="B45" s="27" t="s">
        <v>1848</v>
      </c>
      <c r="C45" s="11" t="s">
        <v>1849</v>
      </c>
      <c r="D45" s="28">
        <v>38751</v>
      </c>
      <c r="E45" s="12">
        <v>70</v>
      </c>
      <c r="F45" s="12">
        <v>70</v>
      </c>
      <c r="G45" s="12">
        <v>70</v>
      </c>
      <c r="H45" s="12">
        <v>70</v>
      </c>
      <c r="I45" s="17" t="str">
        <f t="shared" si="0"/>
        <v>Khá</v>
      </c>
      <c r="J45" s="12">
        <v>70</v>
      </c>
      <c r="K45" s="17" t="str">
        <f t="shared" si="1"/>
        <v>Khá</v>
      </c>
    </row>
    <row r="46" spans="1:11" x14ac:dyDescent="0.25">
      <c r="A46" s="12">
        <v>34</v>
      </c>
      <c r="B46" s="27" t="s">
        <v>1852</v>
      </c>
      <c r="C46" s="11" t="s">
        <v>1853</v>
      </c>
      <c r="D46" s="28">
        <v>38928</v>
      </c>
      <c r="E46" s="12">
        <v>70</v>
      </c>
      <c r="F46" s="12">
        <v>70</v>
      </c>
      <c r="G46" s="12">
        <v>70</v>
      </c>
      <c r="H46" s="12">
        <v>70</v>
      </c>
      <c r="I46" s="17" t="str">
        <f t="shared" si="0"/>
        <v>Khá</v>
      </c>
      <c r="J46" s="12">
        <v>70</v>
      </c>
      <c r="K46" s="17" t="str">
        <f t="shared" si="1"/>
        <v>Khá</v>
      </c>
    </row>
    <row r="47" spans="1:11" x14ac:dyDescent="0.25">
      <c r="A47" s="12">
        <v>35</v>
      </c>
      <c r="B47" s="27" t="s">
        <v>1860</v>
      </c>
      <c r="C47" s="11" t="s">
        <v>1861</v>
      </c>
      <c r="D47" s="28">
        <v>39055</v>
      </c>
      <c r="E47" s="12">
        <v>90</v>
      </c>
      <c r="F47" s="12">
        <v>90</v>
      </c>
      <c r="G47" s="12">
        <v>90</v>
      </c>
      <c r="H47" s="12">
        <v>90</v>
      </c>
      <c r="I47" s="17" t="str">
        <f t="shared" si="0"/>
        <v>Xuất sắc</v>
      </c>
      <c r="J47" s="12">
        <v>90</v>
      </c>
      <c r="K47" s="17" t="str">
        <f t="shared" si="1"/>
        <v>Xuất sắc</v>
      </c>
    </row>
    <row r="48" spans="1:11" x14ac:dyDescent="0.25">
      <c r="A48" s="12">
        <v>36</v>
      </c>
      <c r="B48" s="27" t="s">
        <v>1854</v>
      </c>
      <c r="C48" s="11" t="s">
        <v>1855</v>
      </c>
      <c r="D48" s="28">
        <v>39018</v>
      </c>
      <c r="E48" s="12">
        <v>70</v>
      </c>
      <c r="F48" s="12">
        <v>67</v>
      </c>
      <c r="G48" s="12">
        <v>67</v>
      </c>
      <c r="H48" s="12">
        <v>67</v>
      </c>
      <c r="I48" s="17" t="str">
        <f t="shared" si="0"/>
        <v>Khá</v>
      </c>
      <c r="J48" s="12">
        <v>67</v>
      </c>
      <c r="K48" s="17" t="str">
        <f t="shared" si="1"/>
        <v>Khá</v>
      </c>
    </row>
    <row r="49" spans="1:11" x14ac:dyDescent="0.25">
      <c r="A49" s="12">
        <v>37</v>
      </c>
      <c r="B49" s="27" t="s">
        <v>1842</v>
      </c>
      <c r="C49" s="11" t="s">
        <v>1843</v>
      </c>
      <c r="D49" s="28">
        <v>38755</v>
      </c>
      <c r="E49" s="12">
        <v>80</v>
      </c>
      <c r="F49" s="12">
        <v>77</v>
      </c>
      <c r="G49" s="12">
        <v>77</v>
      </c>
      <c r="H49" s="12">
        <v>77</v>
      </c>
      <c r="I49" s="17" t="str">
        <f t="shared" si="0"/>
        <v>Khá</v>
      </c>
      <c r="J49" s="12">
        <v>77</v>
      </c>
      <c r="K49" s="17" t="str">
        <f t="shared" si="1"/>
        <v>Khá</v>
      </c>
    </row>
    <row r="50" spans="1:11" x14ac:dyDescent="0.25">
      <c r="A50" s="12">
        <v>38</v>
      </c>
      <c r="B50" s="27" t="s">
        <v>1844</v>
      </c>
      <c r="C50" s="11" t="s">
        <v>1845</v>
      </c>
      <c r="D50" s="28">
        <v>38829</v>
      </c>
      <c r="E50" s="12">
        <v>90</v>
      </c>
      <c r="F50" s="12">
        <v>90</v>
      </c>
      <c r="G50" s="12">
        <v>90</v>
      </c>
      <c r="H50" s="12">
        <v>90</v>
      </c>
      <c r="I50" s="17" t="str">
        <f t="shared" si="0"/>
        <v>Xuất sắc</v>
      </c>
      <c r="J50" s="12">
        <v>90</v>
      </c>
      <c r="K50" s="17" t="str">
        <f t="shared" si="1"/>
        <v>Xuất sắc</v>
      </c>
    </row>
    <row r="51" spans="1:11" x14ac:dyDescent="0.25">
      <c r="A51" s="12">
        <v>39</v>
      </c>
      <c r="B51" s="27" t="s">
        <v>1782</v>
      </c>
      <c r="C51" s="11" t="s">
        <v>1783</v>
      </c>
      <c r="D51" s="28">
        <v>38748</v>
      </c>
      <c r="E51" s="12">
        <v>80</v>
      </c>
      <c r="F51" s="12">
        <v>80</v>
      </c>
      <c r="G51" s="12">
        <v>80</v>
      </c>
      <c r="H51" s="12">
        <v>80</v>
      </c>
      <c r="I51" s="17" t="str">
        <f t="shared" si="0"/>
        <v>Tốt</v>
      </c>
      <c r="J51" s="12">
        <v>80</v>
      </c>
      <c r="K51" s="17" t="str">
        <f t="shared" si="1"/>
        <v>Tốt</v>
      </c>
    </row>
    <row r="52" spans="1:11" x14ac:dyDescent="0.25">
      <c r="A52" s="12">
        <v>40</v>
      </c>
      <c r="B52" s="27" t="s">
        <v>1846</v>
      </c>
      <c r="C52" s="11" t="s">
        <v>1847</v>
      </c>
      <c r="D52" s="28">
        <v>38796</v>
      </c>
      <c r="E52" s="12">
        <v>92</v>
      </c>
      <c r="F52" s="12">
        <v>92</v>
      </c>
      <c r="G52" s="12">
        <v>92</v>
      </c>
      <c r="H52" s="12">
        <v>92</v>
      </c>
      <c r="I52" s="17" t="str">
        <f t="shared" si="0"/>
        <v>Xuất sắc</v>
      </c>
      <c r="J52" s="12">
        <v>92</v>
      </c>
      <c r="K52" s="17" t="str">
        <f t="shared" si="1"/>
        <v>Xuất sắc</v>
      </c>
    </row>
    <row r="53" spans="1:11" x14ac:dyDescent="0.25">
      <c r="A53" s="12">
        <v>41</v>
      </c>
      <c r="B53" s="27" t="s">
        <v>1850</v>
      </c>
      <c r="C53" s="11" t="s">
        <v>1851</v>
      </c>
      <c r="D53" s="28">
        <v>38961</v>
      </c>
      <c r="E53" s="12">
        <v>90</v>
      </c>
      <c r="F53" s="12">
        <v>80</v>
      </c>
      <c r="G53" s="12">
        <v>80</v>
      </c>
      <c r="H53" s="12">
        <v>80</v>
      </c>
      <c r="I53" s="17" t="str">
        <f t="shared" si="0"/>
        <v>Tốt</v>
      </c>
      <c r="J53" s="12">
        <v>80</v>
      </c>
      <c r="K53" s="17" t="str">
        <f t="shared" si="1"/>
        <v>Tốt</v>
      </c>
    </row>
    <row r="54" spans="1:11" x14ac:dyDescent="0.25">
      <c r="A54" s="12">
        <v>42</v>
      </c>
      <c r="B54" s="27" t="s">
        <v>1856</v>
      </c>
      <c r="C54" s="11" t="s">
        <v>1857</v>
      </c>
      <c r="D54" s="28">
        <v>38805</v>
      </c>
      <c r="E54" s="12">
        <v>80</v>
      </c>
      <c r="F54" s="12">
        <v>80</v>
      </c>
      <c r="G54" s="12">
        <v>80</v>
      </c>
      <c r="H54" s="12">
        <v>80</v>
      </c>
      <c r="I54" s="17" t="str">
        <f t="shared" si="0"/>
        <v>Tốt</v>
      </c>
      <c r="J54" s="12">
        <v>80</v>
      </c>
      <c r="K54" s="17" t="str">
        <f t="shared" si="1"/>
        <v>Tốt</v>
      </c>
    </row>
    <row r="55" spans="1:11" x14ac:dyDescent="0.25">
      <c r="A55" s="12">
        <v>43</v>
      </c>
      <c r="B55" s="27" t="s">
        <v>1858</v>
      </c>
      <c r="C55" s="11" t="s">
        <v>456</v>
      </c>
      <c r="D55" s="28">
        <v>38784</v>
      </c>
      <c r="E55" s="12">
        <v>77</v>
      </c>
      <c r="F55" s="12">
        <v>77</v>
      </c>
      <c r="G55" s="12">
        <v>77</v>
      </c>
      <c r="H55" s="12">
        <v>77</v>
      </c>
      <c r="I55" s="17" t="str">
        <f t="shared" si="0"/>
        <v>Khá</v>
      </c>
      <c r="J55" s="12">
        <v>77</v>
      </c>
      <c r="K55" s="17" t="str">
        <f t="shared" si="1"/>
        <v>Khá</v>
      </c>
    </row>
    <row r="56" spans="1:11" x14ac:dyDescent="0.25">
      <c r="A56" s="12">
        <v>44</v>
      </c>
      <c r="B56" s="27" t="s">
        <v>1859</v>
      </c>
      <c r="C56" s="11" t="s">
        <v>795</v>
      </c>
      <c r="D56" s="28">
        <v>38995</v>
      </c>
      <c r="E56" s="12">
        <v>80</v>
      </c>
      <c r="F56" s="12">
        <v>80</v>
      </c>
      <c r="G56" s="12">
        <v>80</v>
      </c>
      <c r="H56" s="12">
        <v>80</v>
      </c>
      <c r="I56" s="17" t="str">
        <f t="shared" si="0"/>
        <v>Tốt</v>
      </c>
      <c r="J56" s="12">
        <v>80</v>
      </c>
      <c r="K56" s="17" t="str">
        <f t="shared" si="1"/>
        <v>Tốt</v>
      </c>
    </row>
    <row r="58" spans="1:11" customFormat="1" ht="14.25" x14ac:dyDescent="0.2">
      <c r="A58" s="53" t="s">
        <v>1864</v>
      </c>
      <c r="B58" s="53"/>
      <c r="C58" s="53"/>
    </row>
  </sheetData>
  <sortState xmlns:xlrd2="http://schemas.microsoft.com/office/spreadsheetml/2017/richdata2" ref="B13:K56">
    <sortCondition ref="C13:C56"/>
  </sortState>
  <mergeCells count="16">
    <mergeCell ref="A6:K6"/>
    <mergeCell ref="A58:C58"/>
    <mergeCell ref="A1:C1"/>
    <mergeCell ref="G1:K1"/>
    <mergeCell ref="A2:C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6">
    <cfRule type="duplicateValues" dxfId="23" priority="1"/>
    <cfRule type="duplicateValues" dxfId="22" priority="2"/>
    <cfRule type="duplicateValues" dxfId="21" priority="3"/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F7E7-8F6F-4486-B061-02C1D7F2737A}">
  <dimension ref="A1:K56"/>
  <sheetViews>
    <sheetView topLeftCell="A43" workbookViewId="0">
      <selection activeCell="B49" sqref="B49"/>
    </sheetView>
  </sheetViews>
  <sheetFormatPr defaultRowHeight="15" x14ac:dyDescent="0.25"/>
  <cols>
    <col min="1" max="1" width="4.75" style="2" bestFit="1" customWidth="1"/>
    <col min="2" max="2" width="8.875" style="5" bestFit="1" customWidth="1"/>
    <col min="3" max="3" width="22.375" style="2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8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56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27" t="s">
        <v>1865</v>
      </c>
      <c r="C13" s="11" t="s">
        <v>1866</v>
      </c>
      <c r="D13" s="28">
        <v>38801</v>
      </c>
      <c r="E13" s="12">
        <v>80</v>
      </c>
      <c r="F13" s="12">
        <v>80</v>
      </c>
      <c r="G13" s="12">
        <v>80</v>
      </c>
      <c r="H13" s="12">
        <v>80</v>
      </c>
      <c r="I13" s="17" t="str">
        <f t="shared" ref="I13:I54" si="0">IF(H13&gt;=90,"Xuất sắc",IF(H13&gt;=80,"Tốt", IF(H13&gt;=65,"Khá",IF(H13&gt;=50,"Trung bình", IF(H13&gt;=35, "Yếu", "Kém")))))</f>
        <v>Tốt</v>
      </c>
      <c r="J13" s="12">
        <v>80</v>
      </c>
      <c r="K13" s="17" t="str">
        <f t="shared" ref="K13:K54" si="1">IF(J13&gt;=90,"Xuất sắc",IF(J13&gt;=80,"Tốt", IF(J13&gt;=65,"Khá",IF(J13&gt;=50,"Trung bình", IF(J13&gt;=35, "Yếu", "Kém")))))</f>
        <v>Tốt</v>
      </c>
    </row>
    <row r="14" spans="1:11" x14ac:dyDescent="0.25">
      <c r="A14" s="12">
        <v>2</v>
      </c>
      <c r="B14" s="27" t="s">
        <v>1867</v>
      </c>
      <c r="C14" s="11" t="s">
        <v>1868</v>
      </c>
      <c r="D14" s="28">
        <v>38978</v>
      </c>
      <c r="E14" s="12"/>
      <c r="F14" s="12"/>
      <c r="G14" s="12"/>
      <c r="H14" s="12"/>
      <c r="I14" s="17" t="str">
        <f t="shared" si="0"/>
        <v>Kém</v>
      </c>
      <c r="J14" s="12"/>
      <c r="K14" s="17" t="str">
        <f t="shared" si="1"/>
        <v>Kém</v>
      </c>
    </row>
    <row r="15" spans="1:11" x14ac:dyDescent="0.25">
      <c r="A15" s="12">
        <v>3</v>
      </c>
      <c r="B15" s="27" t="s">
        <v>1869</v>
      </c>
      <c r="C15" s="11" t="s">
        <v>1870</v>
      </c>
      <c r="D15" s="28">
        <v>38970</v>
      </c>
      <c r="E15" s="12">
        <v>92</v>
      </c>
      <c r="F15" s="12">
        <v>92</v>
      </c>
      <c r="G15" s="12">
        <v>92</v>
      </c>
      <c r="H15" s="12">
        <v>92</v>
      </c>
      <c r="I15" s="17" t="str">
        <f t="shared" si="0"/>
        <v>Xuất sắc</v>
      </c>
      <c r="J15" s="12">
        <v>92</v>
      </c>
      <c r="K15" s="17" t="str">
        <f t="shared" si="1"/>
        <v>Xuất sắc</v>
      </c>
    </row>
    <row r="16" spans="1:11" x14ac:dyDescent="0.25">
      <c r="A16" s="12">
        <v>4</v>
      </c>
      <c r="B16" s="27" t="s">
        <v>1871</v>
      </c>
      <c r="C16" s="11" t="s">
        <v>1872</v>
      </c>
      <c r="D16" s="28">
        <v>38897</v>
      </c>
      <c r="E16" s="12">
        <v>82</v>
      </c>
      <c r="F16" s="12">
        <v>82</v>
      </c>
      <c r="G16" s="12">
        <v>82</v>
      </c>
      <c r="H16" s="12">
        <v>82</v>
      </c>
      <c r="I16" s="17" t="str">
        <f t="shared" si="0"/>
        <v>Tốt</v>
      </c>
      <c r="J16" s="12">
        <v>82</v>
      </c>
      <c r="K16" s="17" t="str">
        <f t="shared" si="1"/>
        <v>Tốt</v>
      </c>
    </row>
    <row r="17" spans="1:11" x14ac:dyDescent="0.25">
      <c r="A17" s="12">
        <v>5</v>
      </c>
      <c r="B17" s="27" t="s">
        <v>1873</v>
      </c>
      <c r="C17" s="11" t="s">
        <v>1874</v>
      </c>
      <c r="D17" s="28">
        <v>38865</v>
      </c>
      <c r="E17" s="12">
        <v>75</v>
      </c>
      <c r="F17" s="12">
        <v>75</v>
      </c>
      <c r="G17" s="12">
        <v>75</v>
      </c>
      <c r="H17" s="12">
        <v>75</v>
      </c>
      <c r="I17" s="17" t="str">
        <f t="shared" si="0"/>
        <v>Khá</v>
      </c>
      <c r="J17" s="12">
        <v>75</v>
      </c>
      <c r="K17" s="17" t="str">
        <f t="shared" si="1"/>
        <v>Khá</v>
      </c>
    </row>
    <row r="18" spans="1:11" x14ac:dyDescent="0.25">
      <c r="A18" s="12">
        <v>6</v>
      </c>
      <c r="B18" s="27" t="s">
        <v>1875</v>
      </c>
      <c r="C18" s="11" t="s">
        <v>1876</v>
      </c>
      <c r="D18" s="28">
        <v>39017</v>
      </c>
      <c r="E18" s="12">
        <v>92</v>
      </c>
      <c r="F18" s="12">
        <v>90</v>
      </c>
      <c r="G18" s="12">
        <v>90</v>
      </c>
      <c r="H18" s="12">
        <v>90</v>
      </c>
      <c r="I18" s="17" t="str">
        <f t="shared" si="0"/>
        <v>Xuất sắc</v>
      </c>
      <c r="J18" s="12">
        <v>90</v>
      </c>
      <c r="K18" s="17" t="str">
        <f t="shared" si="1"/>
        <v>Xuất sắc</v>
      </c>
    </row>
    <row r="19" spans="1:11" x14ac:dyDescent="0.25">
      <c r="A19" s="12">
        <v>7</v>
      </c>
      <c r="B19" s="27" t="s">
        <v>1877</v>
      </c>
      <c r="C19" s="11" t="s">
        <v>75</v>
      </c>
      <c r="D19" s="28">
        <v>38997</v>
      </c>
      <c r="E19" s="12">
        <v>82</v>
      </c>
      <c r="F19" s="12">
        <v>80</v>
      </c>
      <c r="G19" s="12">
        <v>80</v>
      </c>
      <c r="H19" s="12">
        <v>80</v>
      </c>
      <c r="I19" s="17" t="str">
        <f t="shared" si="0"/>
        <v>Tốt</v>
      </c>
      <c r="J19" s="12">
        <v>80</v>
      </c>
      <c r="K19" s="17" t="str">
        <f t="shared" si="1"/>
        <v>Tốt</v>
      </c>
    </row>
    <row r="20" spans="1:11" x14ac:dyDescent="0.25">
      <c r="A20" s="12">
        <v>8</v>
      </c>
      <c r="B20" s="27" t="s">
        <v>1878</v>
      </c>
      <c r="C20" s="11" t="s">
        <v>1879</v>
      </c>
      <c r="D20" s="28">
        <v>39055</v>
      </c>
      <c r="E20" s="12">
        <v>87</v>
      </c>
      <c r="F20" s="12">
        <v>87</v>
      </c>
      <c r="G20" s="12">
        <v>87</v>
      </c>
      <c r="H20" s="12">
        <v>87</v>
      </c>
      <c r="I20" s="17" t="str">
        <f t="shared" si="0"/>
        <v>Tốt</v>
      </c>
      <c r="J20" s="12">
        <v>87</v>
      </c>
      <c r="K20" s="17" t="str">
        <f t="shared" si="1"/>
        <v>Tốt</v>
      </c>
    </row>
    <row r="21" spans="1:11" x14ac:dyDescent="0.25">
      <c r="A21" s="12">
        <v>9</v>
      </c>
      <c r="B21" s="27" t="s">
        <v>1880</v>
      </c>
      <c r="C21" s="11" t="s">
        <v>1881</v>
      </c>
      <c r="D21" s="28">
        <v>38985</v>
      </c>
      <c r="E21" s="12">
        <v>70</v>
      </c>
      <c r="F21" s="12">
        <v>70</v>
      </c>
      <c r="G21" s="12">
        <v>70</v>
      </c>
      <c r="H21" s="12">
        <v>70</v>
      </c>
      <c r="I21" s="17" t="str">
        <f t="shared" si="0"/>
        <v>Khá</v>
      </c>
      <c r="J21" s="12">
        <v>70</v>
      </c>
      <c r="K21" s="17" t="str">
        <f t="shared" si="1"/>
        <v>Khá</v>
      </c>
    </row>
    <row r="22" spans="1:11" x14ac:dyDescent="0.25">
      <c r="A22" s="12">
        <v>10</v>
      </c>
      <c r="B22" s="27" t="s">
        <v>1882</v>
      </c>
      <c r="C22" s="11" t="s">
        <v>1883</v>
      </c>
      <c r="D22" s="28">
        <v>38796</v>
      </c>
      <c r="E22" s="12">
        <v>72</v>
      </c>
      <c r="F22" s="12">
        <v>72</v>
      </c>
      <c r="G22" s="12">
        <v>72</v>
      </c>
      <c r="H22" s="12">
        <v>72</v>
      </c>
      <c r="I22" s="17" t="str">
        <f t="shared" si="0"/>
        <v>Khá</v>
      </c>
      <c r="J22" s="12">
        <v>72</v>
      </c>
      <c r="K22" s="17" t="str">
        <f t="shared" si="1"/>
        <v>Khá</v>
      </c>
    </row>
    <row r="23" spans="1:11" x14ac:dyDescent="0.25">
      <c r="A23" s="12">
        <v>11</v>
      </c>
      <c r="B23" s="27" t="s">
        <v>1884</v>
      </c>
      <c r="C23" s="11" t="s">
        <v>1160</v>
      </c>
      <c r="D23" s="28">
        <v>38925</v>
      </c>
      <c r="E23" s="12">
        <v>96</v>
      </c>
      <c r="F23" s="12">
        <v>92</v>
      </c>
      <c r="G23" s="12">
        <v>92</v>
      </c>
      <c r="H23" s="12">
        <v>92</v>
      </c>
      <c r="I23" s="17" t="str">
        <f t="shared" si="0"/>
        <v>Xuất sắc</v>
      </c>
      <c r="J23" s="12">
        <v>92</v>
      </c>
      <c r="K23" s="17" t="str">
        <f t="shared" si="1"/>
        <v>Xuất sắc</v>
      </c>
    </row>
    <row r="24" spans="1:11" x14ac:dyDescent="0.25">
      <c r="A24" s="12">
        <v>12</v>
      </c>
      <c r="B24" s="27" t="s">
        <v>1885</v>
      </c>
      <c r="C24" s="11" t="s">
        <v>1886</v>
      </c>
      <c r="D24" s="28">
        <v>39077</v>
      </c>
      <c r="E24" s="12">
        <v>89</v>
      </c>
      <c r="F24" s="12">
        <v>89</v>
      </c>
      <c r="G24" s="12">
        <v>89</v>
      </c>
      <c r="H24" s="12">
        <v>89</v>
      </c>
      <c r="I24" s="17" t="str">
        <f t="shared" si="0"/>
        <v>Tốt</v>
      </c>
      <c r="J24" s="12">
        <v>89</v>
      </c>
      <c r="K24" s="17" t="str">
        <f t="shared" si="1"/>
        <v>Tốt</v>
      </c>
    </row>
    <row r="25" spans="1:11" x14ac:dyDescent="0.25">
      <c r="A25" s="12">
        <v>13</v>
      </c>
      <c r="B25" s="27" t="s">
        <v>1887</v>
      </c>
      <c r="C25" s="11" t="s">
        <v>896</v>
      </c>
      <c r="D25" s="28">
        <v>38754</v>
      </c>
      <c r="E25" s="12">
        <v>80</v>
      </c>
      <c r="F25" s="12">
        <v>90</v>
      </c>
      <c r="G25" s="12">
        <v>90</v>
      </c>
      <c r="H25" s="12">
        <v>90</v>
      </c>
      <c r="I25" s="17" t="str">
        <f t="shared" si="0"/>
        <v>Xuất sắc</v>
      </c>
      <c r="J25" s="12">
        <v>90</v>
      </c>
      <c r="K25" s="17" t="str">
        <f t="shared" si="1"/>
        <v>Xuất sắc</v>
      </c>
    </row>
    <row r="26" spans="1:11" x14ac:dyDescent="0.25">
      <c r="A26" s="12">
        <v>14</v>
      </c>
      <c r="B26" s="27" t="s">
        <v>1888</v>
      </c>
      <c r="C26" s="11" t="s">
        <v>1889</v>
      </c>
      <c r="D26" s="28">
        <v>38992</v>
      </c>
      <c r="E26" s="12">
        <v>94</v>
      </c>
      <c r="F26" s="12">
        <v>94</v>
      </c>
      <c r="G26" s="12">
        <v>94</v>
      </c>
      <c r="H26" s="12">
        <v>94</v>
      </c>
      <c r="I26" s="17" t="str">
        <f t="shared" si="0"/>
        <v>Xuất sắc</v>
      </c>
      <c r="J26" s="12">
        <v>94</v>
      </c>
      <c r="K26" s="17" t="str">
        <f t="shared" si="1"/>
        <v>Xuất sắc</v>
      </c>
    </row>
    <row r="27" spans="1:11" x14ac:dyDescent="0.25">
      <c r="A27" s="12">
        <v>15</v>
      </c>
      <c r="B27" s="27" t="s">
        <v>1890</v>
      </c>
      <c r="C27" s="11" t="s">
        <v>1891</v>
      </c>
      <c r="D27" s="28">
        <v>38722</v>
      </c>
      <c r="E27" s="12">
        <v>92</v>
      </c>
      <c r="F27" s="12">
        <v>92</v>
      </c>
      <c r="G27" s="12">
        <v>92</v>
      </c>
      <c r="H27" s="12">
        <v>92</v>
      </c>
      <c r="I27" s="17" t="str">
        <f t="shared" si="0"/>
        <v>Xuất sắc</v>
      </c>
      <c r="J27" s="12">
        <v>92</v>
      </c>
      <c r="K27" s="17" t="str">
        <f t="shared" si="1"/>
        <v>Xuất sắc</v>
      </c>
    </row>
    <row r="28" spans="1:11" x14ac:dyDescent="0.25">
      <c r="A28" s="12">
        <v>16</v>
      </c>
      <c r="B28" s="27" t="s">
        <v>1892</v>
      </c>
      <c r="C28" s="11" t="s">
        <v>1893</v>
      </c>
      <c r="D28" s="28">
        <v>38991</v>
      </c>
      <c r="E28" s="12">
        <v>80</v>
      </c>
      <c r="F28" s="12">
        <v>80</v>
      </c>
      <c r="G28" s="12">
        <v>80</v>
      </c>
      <c r="H28" s="12">
        <v>80</v>
      </c>
      <c r="I28" s="17" t="str">
        <f t="shared" si="0"/>
        <v>Tốt</v>
      </c>
      <c r="J28" s="12">
        <v>80</v>
      </c>
      <c r="K28" s="17" t="str">
        <f t="shared" si="1"/>
        <v>Tốt</v>
      </c>
    </row>
    <row r="29" spans="1:11" x14ac:dyDescent="0.25">
      <c r="A29" s="12">
        <v>17</v>
      </c>
      <c r="B29" s="27" t="s">
        <v>1894</v>
      </c>
      <c r="C29" s="11" t="s">
        <v>1895</v>
      </c>
      <c r="D29" s="28">
        <v>38828</v>
      </c>
      <c r="E29" s="12">
        <v>100</v>
      </c>
      <c r="F29" s="12">
        <v>100</v>
      </c>
      <c r="G29" s="12">
        <v>100</v>
      </c>
      <c r="H29" s="12">
        <v>100</v>
      </c>
      <c r="I29" s="17" t="str">
        <f t="shared" si="0"/>
        <v>Xuất sắc</v>
      </c>
      <c r="J29" s="12">
        <v>100</v>
      </c>
      <c r="K29" s="17" t="str">
        <f t="shared" si="1"/>
        <v>Xuất sắc</v>
      </c>
    </row>
    <row r="30" spans="1:11" x14ac:dyDescent="0.25">
      <c r="A30" s="12">
        <v>18</v>
      </c>
      <c r="B30" s="27" t="s">
        <v>1896</v>
      </c>
      <c r="C30" s="11" t="s">
        <v>1457</v>
      </c>
      <c r="D30" s="28">
        <v>38890</v>
      </c>
      <c r="E30" s="12">
        <v>70</v>
      </c>
      <c r="F30" s="12">
        <v>70</v>
      </c>
      <c r="G30" s="12">
        <v>70</v>
      </c>
      <c r="H30" s="12">
        <v>70</v>
      </c>
      <c r="I30" s="17" t="str">
        <f t="shared" si="0"/>
        <v>Khá</v>
      </c>
      <c r="J30" s="12">
        <v>70</v>
      </c>
      <c r="K30" s="17" t="str">
        <f t="shared" si="1"/>
        <v>Khá</v>
      </c>
    </row>
    <row r="31" spans="1:11" x14ac:dyDescent="0.25">
      <c r="A31" s="12">
        <v>19</v>
      </c>
      <c r="B31" s="27" t="s">
        <v>1897</v>
      </c>
      <c r="C31" s="11" t="s">
        <v>1898</v>
      </c>
      <c r="D31" s="28">
        <v>38932</v>
      </c>
      <c r="E31" s="12">
        <v>80</v>
      </c>
      <c r="F31" s="12">
        <v>80</v>
      </c>
      <c r="G31" s="12">
        <v>80</v>
      </c>
      <c r="H31" s="12">
        <v>80</v>
      </c>
      <c r="I31" s="17" t="str">
        <f t="shared" si="0"/>
        <v>Tốt</v>
      </c>
      <c r="J31" s="12">
        <v>80</v>
      </c>
      <c r="K31" s="17" t="str">
        <f t="shared" si="1"/>
        <v>Tốt</v>
      </c>
    </row>
    <row r="32" spans="1:11" x14ac:dyDescent="0.25">
      <c r="A32" s="12">
        <v>20</v>
      </c>
      <c r="B32" s="27" t="s">
        <v>1899</v>
      </c>
      <c r="C32" s="11" t="s">
        <v>1900</v>
      </c>
      <c r="D32" s="28">
        <v>38978</v>
      </c>
      <c r="E32" s="12">
        <v>70</v>
      </c>
      <c r="F32" s="12">
        <v>70</v>
      </c>
      <c r="G32" s="12">
        <v>70</v>
      </c>
      <c r="H32" s="12">
        <v>70</v>
      </c>
      <c r="I32" s="17" t="str">
        <f t="shared" si="0"/>
        <v>Khá</v>
      </c>
      <c r="J32" s="12">
        <v>70</v>
      </c>
      <c r="K32" s="17" t="str">
        <f t="shared" si="1"/>
        <v>Khá</v>
      </c>
    </row>
    <row r="33" spans="1:11" x14ac:dyDescent="0.25">
      <c r="A33" s="12">
        <v>21</v>
      </c>
      <c r="B33" s="27" t="s">
        <v>1901</v>
      </c>
      <c r="C33" s="11" t="s">
        <v>1902</v>
      </c>
      <c r="D33" s="28">
        <v>38721</v>
      </c>
      <c r="E33" s="12">
        <v>82</v>
      </c>
      <c r="F33" s="12">
        <v>82</v>
      </c>
      <c r="G33" s="12">
        <v>82</v>
      </c>
      <c r="H33" s="12">
        <v>82</v>
      </c>
      <c r="I33" s="17" t="str">
        <f t="shared" si="0"/>
        <v>Tốt</v>
      </c>
      <c r="J33" s="12">
        <v>82</v>
      </c>
      <c r="K33" s="17" t="str">
        <f t="shared" si="1"/>
        <v>Tốt</v>
      </c>
    </row>
    <row r="34" spans="1:11" x14ac:dyDescent="0.25">
      <c r="A34" s="12">
        <v>22</v>
      </c>
      <c r="B34" s="27" t="s">
        <v>1903</v>
      </c>
      <c r="C34" s="11" t="s">
        <v>1904</v>
      </c>
      <c r="D34" s="28">
        <v>38876</v>
      </c>
      <c r="E34" s="12">
        <v>72</v>
      </c>
      <c r="F34" s="12">
        <v>72</v>
      </c>
      <c r="G34" s="12">
        <v>72</v>
      </c>
      <c r="H34" s="12">
        <v>72</v>
      </c>
      <c r="I34" s="17" t="str">
        <f t="shared" si="0"/>
        <v>Khá</v>
      </c>
      <c r="J34" s="12">
        <v>72</v>
      </c>
      <c r="K34" s="17" t="str">
        <f t="shared" si="1"/>
        <v>Khá</v>
      </c>
    </row>
    <row r="35" spans="1:11" x14ac:dyDescent="0.25">
      <c r="A35" s="12">
        <v>23</v>
      </c>
      <c r="B35" s="27" t="s">
        <v>1905</v>
      </c>
      <c r="C35" s="11" t="s">
        <v>1906</v>
      </c>
      <c r="D35" s="28">
        <v>38778</v>
      </c>
      <c r="E35" s="12">
        <v>82</v>
      </c>
      <c r="F35" s="12">
        <v>80</v>
      </c>
      <c r="G35" s="12">
        <v>80</v>
      </c>
      <c r="H35" s="12">
        <v>80</v>
      </c>
      <c r="I35" s="17" t="str">
        <f t="shared" si="0"/>
        <v>Tốt</v>
      </c>
      <c r="J35" s="12">
        <v>80</v>
      </c>
      <c r="K35" s="17" t="str">
        <f t="shared" si="1"/>
        <v>Tốt</v>
      </c>
    </row>
    <row r="36" spans="1:11" x14ac:dyDescent="0.25">
      <c r="A36" s="12">
        <v>24</v>
      </c>
      <c r="B36" s="27" t="s">
        <v>1907</v>
      </c>
      <c r="C36" s="11" t="s">
        <v>1908</v>
      </c>
      <c r="D36" s="28">
        <v>38899</v>
      </c>
      <c r="E36" s="12">
        <v>90</v>
      </c>
      <c r="F36" s="12">
        <v>90</v>
      </c>
      <c r="G36" s="12">
        <v>90</v>
      </c>
      <c r="H36" s="12">
        <v>90</v>
      </c>
      <c r="I36" s="17" t="str">
        <f t="shared" si="0"/>
        <v>Xuất sắc</v>
      </c>
      <c r="J36" s="12">
        <v>90</v>
      </c>
      <c r="K36" s="17" t="str">
        <f t="shared" si="1"/>
        <v>Xuất sắc</v>
      </c>
    </row>
    <row r="37" spans="1:11" x14ac:dyDescent="0.25">
      <c r="A37" s="12">
        <v>25</v>
      </c>
      <c r="B37" s="27" t="s">
        <v>1909</v>
      </c>
      <c r="C37" s="11" t="s">
        <v>1910</v>
      </c>
      <c r="D37" s="28">
        <v>38827</v>
      </c>
      <c r="E37" s="12">
        <v>80</v>
      </c>
      <c r="F37" s="12">
        <v>90</v>
      </c>
      <c r="G37" s="12">
        <v>90</v>
      </c>
      <c r="H37" s="12">
        <v>90</v>
      </c>
      <c r="I37" s="17" t="str">
        <f t="shared" si="0"/>
        <v>Xuất sắc</v>
      </c>
      <c r="J37" s="12">
        <v>90</v>
      </c>
      <c r="K37" s="17" t="str">
        <f t="shared" si="1"/>
        <v>Xuất sắc</v>
      </c>
    </row>
    <row r="38" spans="1:11" x14ac:dyDescent="0.25">
      <c r="A38" s="12">
        <v>26</v>
      </c>
      <c r="B38" s="27" t="s">
        <v>1911</v>
      </c>
      <c r="C38" s="11" t="s">
        <v>1912</v>
      </c>
      <c r="D38" s="28">
        <v>39036</v>
      </c>
      <c r="E38" s="12">
        <v>73</v>
      </c>
      <c r="F38" s="12">
        <v>73</v>
      </c>
      <c r="G38" s="12">
        <v>73</v>
      </c>
      <c r="H38" s="12">
        <v>73</v>
      </c>
      <c r="I38" s="17" t="str">
        <f t="shared" si="0"/>
        <v>Khá</v>
      </c>
      <c r="J38" s="12">
        <v>73</v>
      </c>
      <c r="K38" s="17" t="str">
        <f t="shared" si="1"/>
        <v>Khá</v>
      </c>
    </row>
    <row r="39" spans="1:11" x14ac:dyDescent="0.25">
      <c r="A39" s="12">
        <v>27</v>
      </c>
      <c r="B39" s="27" t="s">
        <v>1913</v>
      </c>
      <c r="C39" s="11" t="s">
        <v>1914</v>
      </c>
      <c r="D39" s="28">
        <v>38368</v>
      </c>
      <c r="E39" s="12">
        <v>87</v>
      </c>
      <c r="F39" s="12">
        <v>68</v>
      </c>
      <c r="G39" s="12">
        <v>68</v>
      </c>
      <c r="H39" s="12">
        <v>68</v>
      </c>
      <c r="I39" s="17" t="str">
        <f t="shared" si="0"/>
        <v>Khá</v>
      </c>
      <c r="J39" s="12">
        <v>68</v>
      </c>
      <c r="K39" s="17" t="str">
        <f t="shared" si="1"/>
        <v>Khá</v>
      </c>
    </row>
    <row r="40" spans="1:11" x14ac:dyDescent="0.25">
      <c r="A40" s="12">
        <v>28</v>
      </c>
      <c r="B40" s="27" t="s">
        <v>1915</v>
      </c>
      <c r="C40" s="11" t="s">
        <v>1916</v>
      </c>
      <c r="D40" s="28">
        <v>38896</v>
      </c>
      <c r="E40" s="12">
        <v>92</v>
      </c>
      <c r="F40" s="12">
        <v>92</v>
      </c>
      <c r="G40" s="12">
        <v>92</v>
      </c>
      <c r="H40" s="12">
        <v>92</v>
      </c>
      <c r="I40" s="17" t="str">
        <f t="shared" si="0"/>
        <v>Xuất sắc</v>
      </c>
      <c r="J40" s="12">
        <v>92</v>
      </c>
      <c r="K40" s="17" t="str">
        <f t="shared" si="1"/>
        <v>Xuất sắc</v>
      </c>
    </row>
    <row r="41" spans="1:11" x14ac:dyDescent="0.25">
      <c r="A41" s="12">
        <v>29</v>
      </c>
      <c r="B41" s="27" t="s">
        <v>1917</v>
      </c>
      <c r="C41" s="11" t="s">
        <v>962</v>
      </c>
      <c r="D41" s="28">
        <v>38865</v>
      </c>
      <c r="E41" s="12">
        <v>80</v>
      </c>
      <c r="F41" s="12">
        <v>82</v>
      </c>
      <c r="G41" s="12">
        <v>82</v>
      </c>
      <c r="H41" s="12">
        <v>82</v>
      </c>
      <c r="I41" s="17" t="str">
        <f t="shared" si="0"/>
        <v>Tốt</v>
      </c>
      <c r="J41" s="12">
        <v>82</v>
      </c>
      <c r="K41" s="17" t="str">
        <f t="shared" si="1"/>
        <v>Tốt</v>
      </c>
    </row>
    <row r="42" spans="1:11" x14ac:dyDescent="0.25">
      <c r="A42" s="12">
        <v>30</v>
      </c>
      <c r="B42" s="27" t="s">
        <v>1918</v>
      </c>
      <c r="C42" s="11" t="s">
        <v>1919</v>
      </c>
      <c r="D42" s="28">
        <v>39012</v>
      </c>
      <c r="E42" s="12">
        <v>70</v>
      </c>
      <c r="F42" s="12">
        <v>70</v>
      </c>
      <c r="G42" s="12">
        <v>70</v>
      </c>
      <c r="H42" s="12">
        <v>70</v>
      </c>
      <c r="I42" s="17" t="str">
        <f t="shared" si="0"/>
        <v>Khá</v>
      </c>
      <c r="J42" s="12">
        <v>70</v>
      </c>
      <c r="K42" s="17" t="str">
        <f t="shared" si="1"/>
        <v>Khá</v>
      </c>
    </row>
    <row r="43" spans="1:11" x14ac:dyDescent="0.25">
      <c r="A43" s="12">
        <v>31</v>
      </c>
      <c r="B43" s="27" t="s">
        <v>1920</v>
      </c>
      <c r="C43" s="11" t="s">
        <v>1921</v>
      </c>
      <c r="D43" s="28">
        <v>38855</v>
      </c>
      <c r="E43" s="12">
        <v>94</v>
      </c>
      <c r="F43" s="12">
        <v>94</v>
      </c>
      <c r="G43" s="12">
        <v>94</v>
      </c>
      <c r="H43" s="12">
        <v>94</v>
      </c>
      <c r="I43" s="17" t="str">
        <f t="shared" si="0"/>
        <v>Xuất sắc</v>
      </c>
      <c r="J43" s="12">
        <v>94</v>
      </c>
      <c r="K43" s="17" t="str">
        <f t="shared" si="1"/>
        <v>Xuất sắc</v>
      </c>
    </row>
    <row r="44" spans="1:11" x14ac:dyDescent="0.25">
      <c r="A44" s="12">
        <v>32</v>
      </c>
      <c r="B44" s="27" t="s">
        <v>1922</v>
      </c>
      <c r="C44" s="11" t="s">
        <v>1923</v>
      </c>
      <c r="D44" s="28">
        <v>39047</v>
      </c>
      <c r="E44" s="12">
        <v>80</v>
      </c>
      <c r="F44" s="12">
        <v>80</v>
      </c>
      <c r="G44" s="12">
        <v>80</v>
      </c>
      <c r="H44" s="12">
        <v>80</v>
      </c>
      <c r="I44" s="17" t="str">
        <f t="shared" si="0"/>
        <v>Tốt</v>
      </c>
      <c r="J44" s="12">
        <v>80</v>
      </c>
      <c r="K44" s="17" t="str">
        <f t="shared" si="1"/>
        <v>Tốt</v>
      </c>
    </row>
    <row r="45" spans="1:11" x14ac:dyDescent="0.25">
      <c r="A45" s="12">
        <v>33</v>
      </c>
      <c r="B45" s="27" t="s">
        <v>1924</v>
      </c>
      <c r="C45" s="11" t="s">
        <v>1925</v>
      </c>
      <c r="D45" s="28">
        <v>38802</v>
      </c>
      <c r="E45" s="12">
        <v>92</v>
      </c>
      <c r="F45" s="12">
        <v>92</v>
      </c>
      <c r="G45" s="12">
        <v>92</v>
      </c>
      <c r="H45" s="12">
        <v>92</v>
      </c>
      <c r="I45" s="17" t="str">
        <f t="shared" si="0"/>
        <v>Xuất sắc</v>
      </c>
      <c r="J45" s="12">
        <v>92</v>
      </c>
      <c r="K45" s="17" t="str">
        <f t="shared" si="1"/>
        <v>Xuất sắc</v>
      </c>
    </row>
    <row r="46" spans="1:11" x14ac:dyDescent="0.25">
      <c r="A46" s="12">
        <v>34</v>
      </c>
      <c r="B46" s="27" t="s">
        <v>1926</v>
      </c>
      <c r="C46" s="11" t="s">
        <v>1537</v>
      </c>
      <c r="D46" s="28">
        <v>38964</v>
      </c>
      <c r="E46" s="12">
        <v>70</v>
      </c>
      <c r="F46" s="12">
        <v>70</v>
      </c>
      <c r="G46" s="12">
        <v>70</v>
      </c>
      <c r="H46" s="12">
        <v>70</v>
      </c>
      <c r="I46" s="17" t="str">
        <f t="shared" si="0"/>
        <v>Khá</v>
      </c>
      <c r="J46" s="12">
        <v>70</v>
      </c>
      <c r="K46" s="17" t="str">
        <f t="shared" si="1"/>
        <v>Khá</v>
      </c>
    </row>
    <row r="47" spans="1:11" x14ac:dyDescent="0.25">
      <c r="A47" s="12">
        <v>35</v>
      </c>
      <c r="B47" s="27" t="s">
        <v>1927</v>
      </c>
      <c r="C47" s="11" t="s">
        <v>1928</v>
      </c>
      <c r="D47" s="28">
        <v>38931</v>
      </c>
      <c r="E47" s="12">
        <v>94</v>
      </c>
      <c r="F47" s="12">
        <v>92</v>
      </c>
      <c r="G47" s="12">
        <v>92</v>
      </c>
      <c r="H47" s="12">
        <v>92</v>
      </c>
      <c r="I47" s="17" t="str">
        <f t="shared" si="0"/>
        <v>Xuất sắc</v>
      </c>
      <c r="J47" s="12">
        <v>92</v>
      </c>
      <c r="K47" s="17" t="str">
        <f t="shared" si="1"/>
        <v>Xuất sắc</v>
      </c>
    </row>
    <row r="48" spans="1:11" x14ac:dyDescent="0.25">
      <c r="A48" s="12">
        <v>36</v>
      </c>
      <c r="B48" s="27" t="s">
        <v>1929</v>
      </c>
      <c r="C48" s="11" t="s">
        <v>1930</v>
      </c>
      <c r="D48" s="28">
        <v>38745</v>
      </c>
      <c r="E48" s="12">
        <v>87</v>
      </c>
      <c r="F48" s="12">
        <v>87</v>
      </c>
      <c r="G48" s="12">
        <v>87</v>
      </c>
      <c r="H48" s="12">
        <v>87</v>
      </c>
      <c r="I48" s="17" t="str">
        <f t="shared" si="0"/>
        <v>Tốt</v>
      </c>
      <c r="J48" s="12">
        <v>87</v>
      </c>
      <c r="K48" s="17" t="str">
        <f t="shared" si="1"/>
        <v>Tốt</v>
      </c>
    </row>
    <row r="49" spans="1:11" x14ac:dyDescent="0.25">
      <c r="A49" s="12">
        <v>37</v>
      </c>
      <c r="B49" s="27" t="s">
        <v>1931</v>
      </c>
      <c r="C49" s="11" t="s">
        <v>1932</v>
      </c>
      <c r="D49" s="28">
        <v>39036</v>
      </c>
      <c r="E49" s="12">
        <v>92</v>
      </c>
      <c r="F49" s="12">
        <v>92</v>
      </c>
      <c r="G49" s="12">
        <v>92</v>
      </c>
      <c r="H49" s="12">
        <v>92</v>
      </c>
      <c r="I49" s="17" t="str">
        <f t="shared" si="0"/>
        <v>Xuất sắc</v>
      </c>
      <c r="J49" s="12">
        <v>92</v>
      </c>
      <c r="K49" s="17" t="str">
        <f t="shared" si="1"/>
        <v>Xuất sắc</v>
      </c>
    </row>
    <row r="50" spans="1:11" x14ac:dyDescent="0.25">
      <c r="A50" s="12">
        <v>38</v>
      </c>
      <c r="B50" s="27" t="s">
        <v>1933</v>
      </c>
      <c r="C50" s="11" t="s">
        <v>999</v>
      </c>
      <c r="D50" s="28">
        <v>38846</v>
      </c>
      <c r="E50" s="12">
        <v>90</v>
      </c>
      <c r="F50" s="12">
        <v>90</v>
      </c>
      <c r="G50" s="12">
        <v>90</v>
      </c>
      <c r="H50" s="12">
        <v>90</v>
      </c>
      <c r="I50" s="17" t="str">
        <f t="shared" si="0"/>
        <v>Xuất sắc</v>
      </c>
      <c r="J50" s="12">
        <v>90</v>
      </c>
      <c r="K50" s="17" t="str">
        <f t="shared" si="1"/>
        <v>Xuất sắc</v>
      </c>
    </row>
    <row r="51" spans="1:11" x14ac:dyDescent="0.25">
      <c r="A51" s="12">
        <v>39</v>
      </c>
      <c r="B51" s="27" t="s">
        <v>1934</v>
      </c>
      <c r="C51" s="11" t="s">
        <v>1935</v>
      </c>
      <c r="D51" s="28">
        <v>38918</v>
      </c>
      <c r="E51" s="12">
        <v>85</v>
      </c>
      <c r="F51" s="12">
        <v>85</v>
      </c>
      <c r="G51" s="12">
        <v>85</v>
      </c>
      <c r="H51" s="12">
        <v>85</v>
      </c>
      <c r="I51" s="17" t="str">
        <f t="shared" si="0"/>
        <v>Tốt</v>
      </c>
      <c r="J51" s="12">
        <v>85</v>
      </c>
      <c r="K51" s="17" t="str">
        <f t="shared" si="1"/>
        <v>Tốt</v>
      </c>
    </row>
    <row r="52" spans="1:11" x14ac:dyDescent="0.25">
      <c r="A52" s="12">
        <v>40</v>
      </c>
      <c r="B52" s="27" t="s">
        <v>1936</v>
      </c>
      <c r="C52" s="11" t="s">
        <v>1937</v>
      </c>
      <c r="D52" s="28">
        <v>38852</v>
      </c>
      <c r="E52" s="12">
        <v>90</v>
      </c>
      <c r="F52" s="12">
        <v>90</v>
      </c>
      <c r="G52" s="12">
        <v>90</v>
      </c>
      <c r="H52" s="12">
        <v>90</v>
      </c>
      <c r="I52" s="17" t="str">
        <f t="shared" si="0"/>
        <v>Xuất sắc</v>
      </c>
      <c r="J52" s="12">
        <v>90</v>
      </c>
      <c r="K52" s="17" t="str">
        <f t="shared" si="1"/>
        <v>Xuất sắc</v>
      </c>
    </row>
    <row r="53" spans="1:11" x14ac:dyDescent="0.25">
      <c r="A53" s="12">
        <v>41</v>
      </c>
      <c r="B53" s="27" t="s">
        <v>1938</v>
      </c>
      <c r="C53" s="11" t="s">
        <v>1939</v>
      </c>
      <c r="D53" s="28">
        <v>38908</v>
      </c>
      <c r="E53" s="12">
        <v>80</v>
      </c>
      <c r="F53" s="12">
        <v>80</v>
      </c>
      <c r="G53" s="12">
        <v>80</v>
      </c>
      <c r="H53" s="12">
        <v>80</v>
      </c>
      <c r="I53" s="17" t="str">
        <f t="shared" si="0"/>
        <v>Tốt</v>
      </c>
      <c r="J53" s="12">
        <v>80</v>
      </c>
      <c r="K53" s="17" t="str">
        <f t="shared" si="1"/>
        <v>Tốt</v>
      </c>
    </row>
    <row r="54" spans="1:11" x14ac:dyDescent="0.25">
      <c r="A54" s="12">
        <v>42</v>
      </c>
      <c r="B54" s="27" t="s">
        <v>1940</v>
      </c>
      <c r="C54" s="11" t="s">
        <v>1941</v>
      </c>
      <c r="D54" s="28">
        <v>38940</v>
      </c>
      <c r="E54" s="12">
        <v>82</v>
      </c>
      <c r="F54" s="12">
        <v>79</v>
      </c>
      <c r="G54" s="12">
        <v>79</v>
      </c>
      <c r="H54" s="12">
        <v>79</v>
      </c>
      <c r="I54" s="17" t="str">
        <f t="shared" si="0"/>
        <v>Khá</v>
      </c>
      <c r="J54" s="12">
        <v>79</v>
      </c>
      <c r="K54" s="17" t="str">
        <f t="shared" si="1"/>
        <v>Khá</v>
      </c>
    </row>
    <row r="56" spans="1:11" customFormat="1" ht="14.25" x14ac:dyDescent="0.2">
      <c r="A56" s="53" t="s">
        <v>1942</v>
      </c>
      <c r="B56" s="53"/>
      <c r="C56" s="53"/>
    </row>
  </sheetData>
  <mergeCells count="16">
    <mergeCell ref="A6:K6"/>
    <mergeCell ref="A56:C56"/>
    <mergeCell ref="A1:C1"/>
    <mergeCell ref="G1:K1"/>
    <mergeCell ref="A2:C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4">
    <cfRule type="duplicateValues" dxfId="20" priority="1"/>
    <cfRule type="duplicateValues" dxfId="19" priority="2"/>
    <cfRule type="duplicateValues" dxfId="18" priority="3"/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3D308-A413-469B-AAF6-B23DEB929454}">
  <dimension ref="A1:K56"/>
  <sheetViews>
    <sheetView topLeftCell="A45" workbookViewId="0">
      <selection activeCell="B52" sqref="B52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22.5" style="2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57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27" t="s">
        <v>1943</v>
      </c>
      <c r="C13" s="11" t="s">
        <v>1944</v>
      </c>
      <c r="D13" s="28">
        <v>38956</v>
      </c>
      <c r="E13" s="12">
        <v>86</v>
      </c>
      <c r="F13" s="12">
        <v>86</v>
      </c>
      <c r="G13" s="12">
        <v>86</v>
      </c>
      <c r="H13" s="12">
        <v>86</v>
      </c>
      <c r="I13" s="17" t="str">
        <f t="shared" ref="I13:I54" si="0">IF(H13&gt;=90,"Xuất sắc",IF(H13&gt;=80,"Tốt", IF(H13&gt;=65,"Khá",IF(H13&gt;=50,"Trung bình", IF(H13&gt;=35, "Yếu", "Kém")))))</f>
        <v>Tốt</v>
      </c>
      <c r="J13" s="12">
        <v>86</v>
      </c>
      <c r="K13" s="17" t="str">
        <f t="shared" ref="K13:K54" si="1">IF(J13&gt;=90,"Xuất sắc",IF(J13&gt;=80,"Tốt", IF(J13&gt;=65,"Khá",IF(J13&gt;=50,"Trung bình", IF(J13&gt;=35, "Yếu", "Kém")))))</f>
        <v>Tốt</v>
      </c>
    </row>
    <row r="14" spans="1:11" x14ac:dyDescent="0.25">
      <c r="A14" s="12">
        <v>2</v>
      </c>
      <c r="B14" s="27" t="s">
        <v>1945</v>
      </c>
      <c r="C14" s="11" t="s">
        <v>1946</v>
      </c>
      <c r="D14" s="28">
        <v>38912</v>
      </c>
      <c r="E14" s="12">
        <v>82</v>
      </c>
      <c r="F14" s="12">
        <v>82</v>
      </c>
      <c r="G14" s="12">
        <v>82</v>
      </c>
      <c r="H14" s="12">
        <v>82</v>
      </c>
      <c r="I14" s="17" t="str">
        <f t="shared" si="0"/>
        <v>Tốt</v>
      </c>
      <c r="J14" s="12">
        <v>82</v>
      </c>
      <c r="K14" s="17" t="str">
        <f t="shared" si="1"/>
        <v>Tốt</v>
      </c>
    </row>
    <row r="15" spans="1:11" x14ac:dyDescent="0.25">
      <c r="A15" s="12">
        <v>3</v>
      </c>
      <c r="B15" s="27" t="s">
        <v>1947</v>
      </c>
      <c r="C15" s="11" t="s">
        <v>1948</v>
      </c>
      <c r="D15" s="28">
        <v>38869</v>
      </c>
      <c r="E15" s="12">
        <v>92</v>
      </c>
      <c r="F15" s="12">
        <v>94</v>
      </c>
      <c r="G15" s="12">
        <v>94</v>
      </c>
      <c r="H15" s="12">
        <v>94</v>
      </c>
      <c r="I15" s="17" t="str">
        <f t="shared" si="0"/>
        <v>Xuất sắc</v>
      </c>
      <c r="J15" s="12">
        <v>94</v>
      </c>
      <c r="K15" s="17" t="str">
        <f t="shared" si="1"/>
        <v>Xuất sắc</v>
      </c>
    </row>
    <row r="16" spans="1:11" x14ac:dyDescent="0.25">
      <c r="A16" s="12">
        <v>4</v>
      </c>
      <c r="B16" s="27" t="s">
        <v>1949</v>
      </c>
      <c r="C16" s="11" t="s">
        <v>1950</v>
      </c>
      <c r="D16" s="28">
        <v>38808</v>
      </c>
      <c r="E16" s="12">
        <v>70</v>
      </c>
      <c r="F16" s="12">
        <v>80</v>
      </c>
      <c r="G16" s="12">
        <v>80</v>
      </c>
      <c r="H16" s="12">
        <v>80</v>
      </c>
      <c r="I16" s="17" t="str">
        <f t="shared" si="0"/>
        <v>Tốt</v>
      </c>
      <c r="J16" s="12">
        <v>80</v>
      </c>
      <c r="K16" s="17" t="str">
        <f t="shared" si="1"/>
        <v>Tốt</v>
      </c>
    </row>
    <row r="17" spans="1:11" x14ac:dyDescent="0.25">
      <c r="A17" s="12">
        <v>5</v>
      </c>
      <c r="B17" s="27" t="s">
        <v>1951</v>
      </c>
      <c r="C17" s="11" t="s">
        <v>1952</v>
      </c>
      <c r="D17" s="28">
        <v>38859</v>
      </c>
      <c r="E17" s="12">
        <v>80</v>
      </c>
      <c r="F17" s="12">
        <v>80</v>
      </c>
      <c r="G17" s="12">
        <v>80</v>
      </c>
      <c r="H17" s="12">
        <v>80</v>
      </c>
      <c r="I17" s="17" t="str">
        <f t="shared" si="0"/>
        <v>Tốt</v>
      </c>
      <c r="J17" s="12">
        <v>80</v>
      </c>
      <c r="K17" s="17" t="str">
        <f t="shared" si="1"/>
        <v>Tốt</v>
      </c>
    </row>
    <row r="18" spans="1:11" x14ac:dyDescent="0.25">
      <c r="A18" s="12">
        <v>6</v>
      </c>
      <c r="B18" s="27" t="s">
        <v>1953</v>
      </c>
      <c r="C18" s="11" t="s">
        <v>1954</v>
      </c>
      <c r="D18" s="28">
        <v>38939</v>
      </c>
      <c r="E18" s="12">
        <v>70</v>
      </c>
      <c r="F18" s="12">
        <v>80</v>
      </c>
      <c r="G18" s="12">
        <v>80</v>
      </c>
      <c r="H18" s="12">
        <v>80</v>
      </c>
      <c r="I18" s="17" t="str">
        <f t="shared" si="0"/>
        <v>Tốt</v>
      </c>
      <c r="J18" s="12">
        <v>80</v>
      </c>
      <c r="K18" s="17" t="str">
        <f t="shared" si="1"/>
        <v>Tốt</v>
      </c>
    </row>
    <row r="19" spans="1:11" x14ac:dyDescent="0.25">
      <c r="A19" s="12">
        <v>7</v>
      </c>
      <c r="B19" s="27" t="s">
        <v>1955</v>
      </c>
      <c r="C19" s="11" t="s">
        <v>1956</v>
      </c>
      <c r="D19" s="28">
        <v>38935</v>
      </c>
      <c r="E19" s="12">
        <v>94</v>
      </c>
      <c r="F19" s="12">
        <v>94</v>
      </c>
      <c r="G19" s="12">
        <v>94</v>
      </c>
      <c r="H19" s="12">
        <v>94</v>
      </c>
      <c r="I19" s="17" t="str">
        <f t="shared" si="0"/>
        <v>Xuất sắc</v>
      </c>
      <c r="J19" s="12">
        <v>94</v>
      </c>
      <c r="K19" s="17" t="str">
        <f t="shared" si="1"/>
        <v>Xuất sắc</v>
      </c>
    </row>
    <row r="20" spans="1:11" x14ac:dyDescent="0.25">
      <c r="A20" s="12">
        <v>8</v>
      </c>
      <c r="B20" s="27" t="s">
        <v>1957</v>
      </c>
      <c r="C20" s="11" t="s">
        <v>1958</v>
      </c>
      <c r="D20" s="28">
        <v>38733</v>
      </c>
      <c r="E20" s="12">
        <v>96</v>
      </c>
      <c r="F20" s="12">
        <v>94</v>
      </c>
      <c r="G20" s="12">
        <v>94</v>
      </c>
      <c r="H20" s="12">
        <v>94</v>
      </c>
      <c r="I20" s="17" t="str">
        <f t="shared" si="0"/>
        <v>Xuất sắc</v>
      </c>
      <c r="J20" s="12">
        <v>94</v>
      </c>
      <c r="K20" s="17" t="str">
        <f t="shared" si="1"/>
        <v>Xuất sắc</v>
      </c>
    </row>
    <row r="21" spans="1:11" x14ac:dyDescent="0.25">
      <c r="A21" s="12">
        <v>9</v>
      </c>
      <c r="B21" s="27" t="s">
        <v>1959</v>
      </c>
      <c r="C21" s="11" t="s">
        <v>1960</v>
      </c>
      <c r="D21" s="28">
        <v>38867</v>
      </c>
      <c r="E21" s="12">
        <v>84</v>
      </c>
      <c r="F21" s="12">
        <v>84</v>
      </c>
      <c r="G21" s="12">
        <v>84</v>
      </c>
      <c r="H21" s="12">
        <v>84</v>
      </c>
      <c r="I21" s="17" t="str">
        <f t="shared" si="0"/>
        <v>Tốt</v>
      </c>
      <c r="J21" s="12">
        <v>84</v>
      </c>
      <c r="K21" s="17" t="str">
        <f t="shared" si="1"/>
        <v>Tốt</v>
      </c>
    </row>
    <row r="22" spans="1:11" x14ac:dyDescent="0.25">
      <c r="A22" s="12">
        <v>10</v>
      </c>
      <c r="B22" s="27" t="s">
        <v>1961</v>
      </c>
      <c r="C22" s="11" t="s">
        <v>1962</v>
      </c>
      <c r="D22" s="28">
        <v>38999</v>
      </c>
      <c r="E22" s="12">
        <v>80</v>
      </c>
      <c r="F22" s="12">
        <v>80</v>
      </c>
      <c r="G22" s="12">
        <v>80</v>
      </c>
      <c r="H22" s="12">
        <v>80</v>
      </c>
      <c r="I22" s="17" t="str">
        <f t="shared" si="0"/>
        <v>Tốt</v>
      </c>
      <c r="J22" s="12">
        <v>80</v>
      </c>
      <c r="K22" s="17" t="str">
        <f t="shared" si="1"/>
        <v>Tốt</v>
      </c>
    </row>
    <row r="23" spans="1:11" x14ac:dyDescent="0.25">
      <c r="A23" s="12">
        <v>11</v>
      </c>
      <c r="B23" s="27" t="s">
        <v>1963</v>
      </c>
      <c r="C23" s="11" t="s">
        <v>1964</v>
      </c>
      <c r="D23" s="28">
        <v>38970</v>
      </c>
      <c r="E23" s="12">
        <v>80</v>
      </c>
      <c r="F23" s="12">
        <v>80</v>
      </c>
      <c r="G23" s="12">
        <v>80</v>
      </c>
      <c r="H23" s="12">
        <v>80</v>
      </c>
      <c r="I23" s="17" t="str">
        <f t="shared" si="0"/>
        <v>Tốt</v>
      </c>
      <c r="J23" s="12">
        <v>80</v>
      </c>
      <c r="K23" s="17" t="str">
        <f t="shared" si="1"/>
        <v>Tốt</v>
      </c>
    </row>
    <row r="24" spans="1:11" x14ac:dyDescent="0.25">
      <c r="A24" s="12">
        <v>12</v>
      </c>
      <c r="B24" s="27" t="s">
        <v>1965</v>
      </c>
      <c r="C24" s="11" t="s">
        <v>1966</v>
      </c>
      <c r="D24" s="28">
        <v>39047</v>
      </c>
      <c r="E24" s="12">
        <v>77</v>
      </c>
      <c r="F24" s="12">
        <v>77</v>
      </c>
      <c r="G24" s="12">
        <v>77</v>
      </c>
      <c r="H24" s="12">
        <v>77</v>
      </c>
      <c r="I24" s="17" t="str">
        <f t="shared" si="0"/>
        <v>Khá</v>
      </c>
      <c r="J24" s="12">
        <v>77</v>
      </c>
      <c r="K24" s="17" t="str">
        <f t="shared" si="1"/>
        <v>Khá</v>
      </c>
    </row>
    <row r="25" spans="1:11" x14ac:dyDescent="0.25">
      <c r="A25" s="12">
        <v>13</v>
      </c>
      <c r="B25" s="27" t="s">
        <v>1967</v>
      </c>
      <c r="C25" s="11" t="s">
        <v>1968</v>
      </c>
      <c r="D25" s="28">
        <v>38902</v>
      </c>
      <c r="E25" s="12">
        <v>70</v>
      </c>
      <c r="F25" s="12">
        <v>80</v>
      </c>
      <c r="G25" s="12">
        <v>80</v>
      </c>
      <c r="H25" s="12">
        <v>80</v>
      </c>
      <c r="I25" s="17" t="str">
        <f t="shared" si="0"/>
        <v>Tốt</v>
      </c>
      <c r="J25" s="12">
        <v>80</v>
      </c>
      <c r="K25" s="17" t="str">
        <f t="shared" si="1"/>
        <v>Tốt</v>
      </c>
    </row>
    <row r="26" spans="1:11" x14ac:dyDescent="0.25">
      <c r="A26" s="12">
        <v>14</v>
      </c>
      <c r="B26" s="27" t="s">
        <v>1969</v>
      </c>
      <c r="C26" s="11" t="s">
        <v>1970</v>
      </c>
      <c r="D26" s="28">
        <v>38846</v>
      </c>
      <c r="E26" s="12">
        <v>82</v>
      </c>
      <c r="F26" s="12">
        <v>82</v>
      </c>
      <c r="G26" s="12">
        <v>82</v>
      </c>
      <c r="H26" s="12">
        <v>82</v>
      </c>
      <c r="I26" s="17" t="str">
        <f t="shared" si="0"/>
        <v>Tốt</v>
      </c>
      <c r="J26" s="12">
        <v>82</v>
      </c>
      <c r="K26" s="17" t="str">
        <f t="shared" si="1"/>
        <v>Tốt</v>
      </c>
    </row>
    <row r="27" spans="1:11" x14ac:dyDescent="0.25">
      <c r="A27" s="12">
        <v>15</v>
      </c>
      <c r="B27" s="27" t="s">
        <v>1971</v>
      </c>
      <c r="C27" s="11" t="s">
        <v>1972</v>
      </c>
      <c r="D27" s="28">
        <v>38826</v>
      </c>
      <c r="E27" s="12">
        <v>70</v>
      </c>
      <c r="F27" s="12">
        <v>80</v>
      </c>
      <c r="G27" s="12">
        <v>80</v>
      </c>
      <c r="H27" s="12">
        <v>80</v>
      </c>
      <c r="I27" s="17" t="str">
        <f t="shared" si="0"/>
        <v>Tốt</v>
      </c>
      <c r="J27" s="12">
        <v>80</v>
      </c>
      <c r="K27" s="17" t="str">
        <f t="shared" si="1"/>
        <v>Tốt</v>
      </c>
    </row>
    <row r="28" spans="1:11" x14ac:dyDescent="0.25">
      <c r="A28" s="12">
        <v>16</v>
      </c>
      <c r="B28" s="27" t="s">
        <v>1973</v>
      </c>
      <c r="C28" s="11" t="s">
        <v>1974</v>
      </c>
      <c r="D28" s="28">
        <v>38776</v>
      </c>
      <c r="E28" s="12">
        <v>86</v>
      </c>
      <c r="F28" s="12">
        <v>83</v>
      </c>
      <c r="G28" s="12">
        <v>83</v>
      </c>
      <c r="H28" s="12">
        <v>83</v>
      </c>
      <c r="I28" s="17" t="str">
        <f t="shared" si="0"/>
        <v>Tốt</v>
      </c>
      <c r="J28" s="12">
        <v>83</v>
      </c>
      <c r="K28" s="17" t="str">
        <f t="shared" si="1"/>
        <v>Tốt</v>
      </c>
    </row>
    <row r="29" spans="1:11" x14ac:dyDescent="0.25">
      <c r="A29" s="12">
        <v>17</v>
      </c>
      <c r="B29" s="27" t="s">
        <v>1975</v>
      </c>
      <c r="C29" s="11" t="s">
        <v>1976</v>
      </c>
      <c r="D29" s="28">
        <v>38849</v>
      </c>
      <c r="E29" s="12">
        <v>80</v>
      </c>
      <c r="F29" s="12">
        <v>80</v>
      </c>
      <c r="G29" s="12">
        <v>80</v>
      </c>
      <c r="H29" s="12">
        <v>80</v>
      </c>
      <c r="I29" s="17" t="str">
        <f t="shared" si="0"/>
        <v>Tốt</v>
      </c>
      <c r="J29" s="12">
        <v>80</v>
      </c>
      <c r="K29" s="17" t="str">
        <f t="shared" si="1"/>
        <v>Tốt</v>
      </c>
    </row>
    <row r="30" spans="1:11" x14ac:dyDescent="0.25">
      <c r="A30" s="12">
        <v>18</v>
      </c>
      <c r="B30" s="27" t="s">
        <v>1977</v>
      </c>
      <c r="C30" s="11" t="s">
        <v>1978</v>
      </c>
      <c r="D30" s="28">
        <v>38790</v>
      </c>
      <c r="E30" s="12">
        <v>82</v>
      </c>
      <c r="F30" s="12">
        <v>82</v>
      </c>
      <c r="G30" s="12">
        <v>92</v>
      </c>
      <c r="H30" s="12">
        <v>92</v>
      </c>
      <c r="I30" s="17" t="str">
        <f t="shared" si="0"/>
        <v>Xuất sắc</v>
      </c>
      <c r="J30" s="12">
        <v>92</v>
      </c>
      <c r="K30" s="17" t="str">
        <f t="shared" si="1"/>
        <v>Xuất sắc</v>
      </c>
    </row>
    <row r="31" spans="1:11" x14ac:dyDescent="0.25">
      <c r="A31" s="12">
        <v>19</v>
      </c>
      <c r="B31" s="27" t="s">
        <v>1979</v>
      </c>
      <c r="C31" s="11" t="s">
        <v>1980</v>
      </c>
      <c r="D31" s="28">
        <v>38966</v>
      </c>
      <c r="E31" s="12">
        <v>82</v>
      </c>
      <c r="F31" s="12">
        <v>82</v>
      </c>
      <c r="G31" s="12">
        <v>82</v>
      </c>
      <c r="H31" s="12">
        <v>82</v>
      </c>
      <c r="I31" s="17" t="str">
        <f t="shared" si="0"/>
        <v>Tốt</v>
      </c>
      <c r="J31" s="12">
        <v>82</v>
      </c>
      <c r="K31" s="17" t="str">
        <f t="shared" si="1"/>
        <v>Tốt</v>
      </c>
    </row>
    <row r="32" spans="1:11" x14ac:dyDescent="0.25">
      <c r="A32" s="12">
        <v>20</v>
      </c>
      <c r="B32" s="27" t="s">
        <v>1981</v>
      </c>
      <c r="C32" s="11" t="s">
        <v>1982</v>
      </c>
      <c r="D32" s="28">
        <v>39060</v>
      </c>
      <c r="E32" s="12">
        <v>63</v>
      </c>
      <c r="F32" s="12">
        <v>73</v>
      </c>
      <c r="G32" s="12">
        <v>73</v>
      </c>
      <c r="H32" s="12">
        <v>73</v>
      </c>
      <c r="I32" s="17" t="str">
        <f t="shared" si="0"/>
        <v>Khá</v>
      </c>
      <c r="J32" s="12">
        <v>73</v>
      </c>
      <c r="K32" s="17" t="str">
        <f t="shared" si="1"/>
        <v>Khá</v>
      </c>
    </row>
    <row r="33" spans="1:11" x14ac:dyDescent="0.25">
      <c r="A33" s="12">
        <v>21</v>
      </c>
      <c r="B33" s="27" t="s">
        <v>1983</v>
      </c>
      <c r="C33" s="11" t="s">
        <v>1984</v>
      </c>
      <c r="D33" s="28">
        <v>38925</v>
      </c>
      <c r="E33" s="12">
        <v>80</v>
      </c>
      <c r="F33" s="12">
        <v>80</v>
      </c>
      <c r="G33" s="12">
        <v>80</v>
      </c>
      <c r="H33" s="12">
        <v>80</v>
      </c>
      <c r="I33" s="17" t="str">
        <f t="shared" si="0"/>
        <v>Tốt</v>
      </c>
      <c r="J33" s="12">
        <v>80</v>
      </c>
      <c r="K33" s="17" t="str">
        <f t="shared" si="1"/>
        <v>Tốt</v>
      </c>
    </row>
    <row r="34" spans="1:11" x14ac:dyDescent="0.25">
      <c r="A34" s="12">
        <v>22</v>
      </c>
      <c r="B34" s="27" t="s">
        <v>1985</v>
      </c>
      <c r="C34" s="11" t="s">
        <v>1986</v>
      </c>
      <c r="D34" s="28">
        <v>38937</v>
      </c>
      <c r="E34" s="12">
        <v>82</v>
      </c>
      <c r="F34" s="12">
        <v>82</v>
      </c>
      <c r="G34" s="12">
        <v>82</v>
      </c>
      <c r="H34" s="12">
        <v>82</v>
      </c>
      <c r="I34" s="17" t="str">
        <f t="shared" si="0"/>
        <v>Tốt</v>
      </c>
      <c r="J34" s="12">
        <v>82</v>
      </c>
      <c r="K34" s="17" t="str">
        <f t="shared" si="1"/>
        <v>Tốt</v>
      </c>
    </row>
    <row r="35" spans="1:11" x14ac:dyDescent="0.25">
      <c r="A35" s="12">
        <v>23</v>
      </c>
      <c r="B35" s="27" t="s">
        <v>1987</v>
      </c>
      <c r="C35" s="11" t="s">
        <v>1988</v>
      </c>
      <c r="D35" s="28">
        <v>38835</v>
      </c>
      <c r="E35" s="12">
        <v>82</v>
      </c>
      <c r="F35" s="12">
        <v>82</v>
      </c>
      <c r="G35" s="12">
        <v>82</v>
      </c>
      <c r="H35" s="12">
        <v>82</v>
      </c>
      <c r="I35" s="17" t="str">
        <f t="shared" si="0"/>
        <v>Tốt</v>
      </c>
      <c r="J35" s="12">
        <v>82</v>
      </c>
      <c r="K35" s="17" t="str">
        <f t="shared" si="1"/>
        <v>Tốt</v>
      </c>
    </row>
    <row r="36" spans="1:11" x14ac:dyDescent="0.25">
      <c r="A36" s="12">
        <v>24</v>
      </c>
      <c r="B36" s="27" t="s">
        <v>1989</v>
      </c>
      <c r="C36" s="11" t="s">
        <v>1990</v>
      </c>
      <c r="D36" s="28">
        <v>38985</v>
      </c>
      <c r="E36" s="12">
        <v>84</v>
      </c>
      <c r="F36" s="12">
        <v>84</v>
      </c>
      <c r="G36" s="12">
        <v>84</v>
      </c>
      <c r="H36" s="12">
        <v>84</v>
      </c>
      <c r="I36" s="17" t="str">
        <f t="shared" si="0"/>
        <v>Tốt</v>
      </c>
      <c r="J36" s="12">
        <v>84</v>
      </c>
      <c r="K36" s="17" t="str">
        <f t="shared" si="1"/>
        <v>Tốt</v>
      </c>
    </row>
    <row r="37" spans="1:11" x14ac:dyDescent="0.25">
      <c r="A37" s="12">
        <v>25</v>
      </c>
      <c r="B37" s="27" t="s">
        <v>1991</v>
      </c>
      <c r="C37" s="11" t="s">
        <v>1992</v>
      </c>
      <c r="D37" s="28">
        <v>38861</v>
      </c>
      <c r="E37" s="12">
        <v>84</v>
      </c>
      <c r="F37" s="12">
        <v>84</v>
      </c>
      <c r="G37" s="12">
        <v>84</v>
      </c>
      <c r="H37" s="12">
        <v>84</v>
      </c>
      <c r="I37" s="17" t="str">
        <f t="shared" si="0"/>
        <v>Tốt</v>
      </c>
      <c r="J37" s="12">
        <v>84</v>
      </c>
      <c r="K37" s="17" t="str">
        <f t="shared" si="1"/>
        <v>Tốt</v>
      </c>
    </row>
    <row r="38" spans="1:11" x14ac:dyDescent="0.25">
      <c r="A38" s="12">
        <v>26</v>
      </c>
      <c r="B38" s="27" t="s">
        <v>1993</v>
      </c>
      <c r="C38" s="11" t="s">
        <v>1217</v>
      </c>
      <c r="D38" s="28">
        <v>38725</v>
      </c>
      <c r="E38" s="12">
        <v>63</v>
      </c>
      <c r="F38" s="12">
        <v>73</v>
      </c>
      <c r="G38" s="12">
        <v>73</v>
      </c>
      <c r="H38" s="12">
        <v>73</v>
      </c>
      <c r="I38" s="17" t="str">
        <f t="shared" si="0"/>
        <v>Khá</v>
      </c>
      <c r="J38" s="12">
        <v>73</v>
      </c>
      <c r="K38" s="17" t="str">
        <f t="shared" si="1"/>
        <v>Khá</v>
      </c>
    </row>
    <row r="39" spans="1:11" x14ac:dyDescent="0.25">
      <c r="A39" s="12">
        <v>27</v>
      </c>
      <c r="B39" s="27" t="s">
        <v>1994</v>
      </c>
      <c r="C39" s="11" t="s">
        <v>1995</v>
      </c>
      <c r="D39" s="28">
        <v>38776</v>
      </c>
      <c r="E39" s="12">
        <v>82</v>
      </c>
      <c r="F39" s="12">
        <v>82</v>
      </c>
      <c r="G39" s="12">
        <v>82</v>
      </c>
      <c r="H39" s="12">
        <v>82</v>
      </c>
      <c r="I39" s="17" t="str">
        <f t="shared" si="0"/>
        <v>Tốt</v>
      </c>
      <c r="J39" s="12">
        <v>82</v>
      </c>
      <c r="K39" s="17" t="str">
        <f t="shared" si="1"/>
        <v>Tốt</v>
      </c>
    </row>
    <row r="40" spans="1:11" x14ac:dyDescent="0.25">
      <c r="A40" s="12">
        <v>28</v>
      </c>
      <c r="B40" s="27" t="s">
        <v>1996</v>
      </c>
      <c r="C40" s="11" t="s">
        <v>1997</v>
      </c>
      <c r="D40" s="28">
        <v>38816</v>
      </c>
      <c r="E40" s="12">
        <v>82</v>
      </c>
      <c r="F40" s="12">
        <v>82</v>
      </c>
      <c r="G40" s="12">
        <v>82</v>
      </c>
      <c r="H40" s="12">
        <v>82</v>
      </c>
      <c r="I40" s="17" t="str">
        <f t="shared" si="0"/>
        <v>Tốt</v>
      </c>
      <c r="J40" s="12">
        <v>82</v>
      </c>
      <c r="K40" s="17" t="str">
        <f t="shared" si="1"/>
        <v>Tốt</v>
      </c>
    </row>
    <row r="41" spans="1:11" x14ac:dyDescent="0.25">
      <c r="A41" s="12">
        <v>29</v>
      </c>
      <c r="B41" s="27" t="s">
        <v>1998</v>
      </c>
      <c r="C41" s="11" t="s">
        <v>1999</v>
      </c>
      <c r="D41" s="28">
        <v>39054</v>
      </c>
      <c r="E41" s="12">
        <v>82</v>
      </c>
      <c r="F41" s="12">
        <v>82</v>
      </c>
      <c r="G41" s="12">
        <v>82</v>
      </c>
      <c r="H41" s="12">
        <v>82</v>
      </c>
      <c r="I41" s="17" t="str">
        <f t="shared" si="0"/>
        <v>Tốt</v>
      </c>
      <c r="J41" s="12">
        <v>82</v>
      </c>
      <c r="K41" s="17" t="str">
        <f t="shared" si="1"/>
        <v>Tốt</v>
      </c>
    </row>
    <row r="42" spans="1:11" x14ac:dyDescent="0.25">
      <c r="A42" s="12">
        <v>30</v>
      </c>
      <c r="B42" s="27" t="s">
        <v>2000</v>
      </c>
      <c r="C42" s="11" t="s">
        <v>2001</v>
      </c>
      <c r="D42" s="28">
        <v>38791</v>
      </c>
      <c r="E42" s="12">
        <v>72</v>
      </c>
      <c r="F42" s="12">
        <v>82</v>
      </c>
      <c r="G42" s="12">
        <v>82</v>
      </c>
      <c r="H42" s="12">
        <v>82</v>
      </c>
      <c r="I42" s="17" t="str">
        <f t="shared" si="0"/>
        <v>Tốt</v>
      </c>
      <c r="J42" s="12">
        <v>82</v>
      </c>
      <c r="K42" s="17" t="str">
        <f t="shared" si="1"/>
        <v>Tốt</v>
      </c>
    </row>
    <row r="43" spans="1:11" x14ac:dyDescent="0.25">
      <c r="A43" s="12">
        <v>31</v>
      </c>
      <c r="B43" s="27" t="s">
        <v>2002</v>
      </c>
      <c r="C43" s="11" t="s">
        <v>2003</v>
      </c>
      <c r="D43" s="28">
        <v>38836</v>
      </c>
      <c r="E43" s="12">
        <v>74</v>
      </c>
      <c r="F43" s="12">
        <v>84</v>
      </c>
      <c r="G43" s="12">
        <v>84</v>
      </c>
      <c r="H43" s="12">
        <v>84</v>
      </c>
      <c r="I43" s="17" t="str">
        <f t="shared" si="0"/>
        <v>Tốt</v>
      </c>
      <c r="J43" s="12">
        <v>84</v>
      </c>
      <c r="K43" s="17" t="str">
        <f t="shared" si="1"/>
        <v>Tốt</v>
      </c>
    </row>
    <row r="44" spans="1:11" x14ac:dyDescent="0.25">
      <c r="A44" s="12">
        <v>32</v>
      </c>
      <c r="B44" s="27" t="s">
        <v>2004</v>
      </c>
      <c r="C44" s="11" t="s">
        <v>2005</v>
      </c>
      <c r="D44" s="28">
        <v>39026</v>
      </c>
      <c r="E44" s="12">
        <v>94</v>
      </c>
      <c r="F44" s="12">
        <v>94</v>
      </c>
      <c r="G44" s="12">
        <v>94</v>
      </c>
      <c r="H44" s="12">
        <v>94</v>
      </c>
      <c r="I44" s="17" t="str">
        <f t="shared" si="0"/>
        <v>Xuất sắc</v>
      </c>
      <c r="J44" s="12">
        <v>94</v>
      </c>
      <c r="K44" s="17" t="str">
        <f t="shared" si="1"/>
        <v>Xuất sắc</v>
      </c>
    </row>
    <row r="45" spans="1:11" x14ac:dyDescent="0.25">
      <c r="A45" s="12">
        <v>33</v>
      </c>
      <c r="B45" s="27" t="s">
        <v>2006</v>
      </c>
      <c r="C45" s="11" t="s">
        <v>538</v>
      </c>
      <c r="D45" s="28">
        <v>38752</v>
      </c>
      <c r="E45" s="12">
        <v>78</v>
      </c>
      <c r="F45" s="12">
        <v>78</v>
      </c>
      <c r="G45" s="12">
        <v>78</v>
      </c>
      <c r="H45" s="12">
        <v>78</v>
      </c>
      <c r="I45" s="17" t="str">
        <f t="shared" si="0"/>
        <v>Khá</v>
      </c>
      <c r="J45" s="12">
        <v>78</v>
      </c>
      <c r="K45" s="17" t="str">
        <f t="shared" si="1"/>
        <v>Khá</v>
      </c>
    </row>
    <row r="46" spans="1:11" x14ac:dyDescent="0.25">
      <c r="A46" s="12">
        <v>34</v>
      </c>
      <c r="B46" s="27" t="s">
        <v>2007</v>
      </c>
      <c r="C46" s="11" t="s">
        <v>2008</v>
      </c>
      <c r="D46" s="28">
        <v>38833</v>
      </c>
      <c r="E46" s="12">
        <v>82</v>
      </c>
      <c r="F46" s="12">
        <v>82</v>
      </c>
      <c r="G46" s="12">
        <v>82</v>
      </c>
      <c r="H46" s="12">
        <v>82</v>
      </c>
      <c r="I46" s="17" t="str">
        <f t="shared" si="0"/>
        <v>Tốt</v>
      </c>
      <c r="J46" s="12">
        <v>82</v>
      </c>
      <c r="K46" s="17" t="str">
        <f t="shared" si="1"/>
        <v>Tốt</v>
      </c>
    </row>
    <row r="47" spans="1:11" x14ac:dyDescent="0.25">
      <c r="A47" s="12">
        <v>35</v>
      </c>
      <c r="B47" s="27" t="s">
        <v>2009</v>
      </c>
      <c r="C47" s="11" t="s">
        <v>2010</v>
      </c>
      <c r="D47" s="28">
        <v>39072</v>
      </c>
      <c r="E47" s="12">
        <v>92</v>
      </c>
      <c r="F47" s="12">
        <v>92</v>
      </c>
      <c r="G47" s="12">
        <v>92</v>
      </c>
      <c r="H47" s="12">
        <v>92</v>
      </c>
      <c r="I47" s="17" t="str">
        <f t="shared" si="0"/>
        <v>Xuất sắc</v>
      </c>
      <c r="J47" s="12">
        <v>92</v>
      </c>
      <c r="K47" s="17" t="str">
        <f t="shared" si="1"/>
        <v>Xuất sắc</v>
      </c>
    </row>
    <row r="48" spans="1:11" x14ac:dyDescent="0.25">
      <c r="A48" s="12">
        <v>36</v>
      </c>
      <c r="B48" s="27" t="s">
        <v>2011</v>
      </c>
      <c r="C48" s="11" t="s">
        <v>2012</v>
      </c>
      <c r="D48" s="28">
        <v>38798</v>
      </c>
      <c r="E48" s="12">
        <v>86</v>
      </c>
      <c r="F48" s="12">
        <v>86</v>
      </c>
      <c r="G48" s="12">
        <v>86</v>
      </c>
      <c r="H48" s="12">
        <v>86</v>
      </c>
      <c r="I48" s="17" t="str">
        <f t="shared" si="0"/>
        <v>Tốt</v>
      </c>
      <c r="J48" s="12">
        <v>86</v>
      </c>
      <c r="K48" s="17" t="str">
        <f t="shared" si="1"/>
        <v>Tốt</v>
      </c>
    </row>
    <row r="49" spans="1:11" x14ac:dyDescent="0.25">
      <c r="A49" s="12">
        <v>37</v>
      </c>
      <c r="B49" s="27" t="s">
        <v>2013</v>
      </c>
      <c r="C49" s="11" t="s">
        <v>1539</v>
      </c>
      <c r="D49" s="28">
        <v>39069</v>
      </c>
      <c r="E49" s="12">
        <v>92</v>
      </c>
      <c r="F49" s="12">
        <v>92</v>
      </c>
      <c r="G49" s="12">
        <v>92</v>
      </c>
      <c r="H49" s="12">
        <v>92</v>
      </c>
      <c r="I49" s="17" t="str">
        <f t="shared" si="0"/>
        <v>Xuất sắc</v>
      </c>
      <c r="J49" s="12">
        <v>92</v>
      </c>
      <c r="K49" s="17" t="str">
        <f t="shared" si="1"/>
        <v>Xuất sắc</v>
      </c>
    </row>
    <row r="50" spans="1:11" x14ac:dyDescent="0.25">
      <c r="A50" s="12">
        <v>38</v>
      </c>
      <c r="B50" s="27" t="s">
        <v>2014</v>
      </c>
      <c r="C50" s="11" t="s">
        <v>2015</v>
      </c>
      <c r="D50" s="28">
        <v>38988</v>
      </c>
      <c r="E50" s="12">
        <v>70</v>
      </c>
      <c r="F50" s="12">
        <v>80</v>
      </c>
      <c r="G50" s="12">
        <v>80</v>
      </c>
      <c r="H50" s="12">
        <v>80</v>
      </c>
      <c r="I50" s="17" t="str">
        <f t="shared" si="0"/>
        <v>Tốt</v>
      </c>
      <c r="J50" s="12">
        <v>80</v>
      </c>
      <c r="K50" s="17" t="str">
        <f t="shared" si="1"/>
        <v>Tốt</v>
      </c>
    </row>
    <row r="51" spans="1:11" x14ac:dyDescent="0.25">
      <c r="A51" s="12">
        <v>39</v>
      </c>
      <c r="B51" s="27" t="s">
        <v>2016</v>
      </c>
      <c r="C51" s="11" t="s">
        <v>2017</v>
      </c>
      <c r="D51" s="28">
        <v>38752</v>
      </c>
      <c r="E51" s="12">
        <v>80</v>
      </c>
      <c r="F51" s="12">
        <v>90</v>
      </c>
      <c r="G51" s="12">
        <v>90</v>
      </c>
      <c r="H51" s="12">
        <v>90</v>
      </c>
      <c r="I51" s="17" t="str">
        <f t="shared" si="0"/>
        <v>Xuất sắc</v>
      </c>
      <c r="J51" s="12">
        <v>90</v>
      </c>
      <c r="K51" s="17" t="str">
        <f t="shared" si="1"/>
        <v>Xuất sắc</v>
      </c>
    </row>
    <row r="52" spans="1:11" x14ac:dyDescent="0.25">
      <c r="A52" s="12">
        <v>40</v>
      </c>
      <c r="B52" s="27" t="s">
        <v>2018</v>
      </c>
      <c r="C52" s="11" t="s">
        <v>2019</v>
      </c>
      <c r="D52" s="28">
        <v>38923</v>
      </c>
      <c r="E52" s="12">
        <v>80</v>
      </c>
      <c r="F52" s="12">
        <v>80</v>
      </c>
      <c r="G52" s="12">
        <v>80</v>
      </c>
      <c r="H52" s="12">
        <v>80</v>
      </c>
      <c r="I52" s="17" t="str">
        <f t="shared" si="0"/>
        <v>Tốt</v>
      </c>
      <c r="J52" s="12">
        <v>80</v>
      </c>
      <c r="K52" s="17" t="str">
        <f t="shared" si="1"/>
        <v>Tốt</v>
      </c>
    </row>
    <row r="53" spans="1:11" x14ac:dyDescent="0.25">
      <c r="A53" s="12">
        <v>41</v>
      </c>
      <c r="B53" s="27" t="s">
        <v>2020</v>
      </c>
      <c r="C53" s="11" t="s">
        <v>2021</v>
      </c>
      <c r="D53" s="28">
        <v>38727</v>
      </c>
      <c r="E53" s="12">
        <v>70</v>
      </c>
      <c r="F53" s="12">
        <v>77</v>
      </c>
      <c r="G53" s="12">
        <v>77</v>
      </c>
      <c r="H53" s="12">
        <v>77</v>
      </c>
      <c r="I53" s="17" t="str">
        <f t="shared" si="0"/>
        <v>Khá</v>
      </c>
      <c r="J53" s="12">
        <v>77</v>
      </c>
      <c r="K53" s="17" t="str">
        <f t="shared" si="1"/>
        <v>Khá</v>
      </c>
    </row>
    <row r="54" spans="1:11" x14ac:dyDescent="0.25">
      <c r="A54" s="12">
        <v>42</v>
      </c>
      <c r="B54" s="27" t="s">
        <v>2022</v>
      </c>
      <c r="C54" s="11" t="s">
        <v>2023</v>
      </c>
      <c r="D54" s="28">
        <v>38956</v>
      </c>
      <c r="E54" s="12">
        <v>90</v>
      </c>
      <c r="F54" s="12">
        <v>92</v>
      </c>
      <c r="G54" s="12">
        <v>92</v>
      </c>
      <c r="H54" s="12">
        <v>92</v>
      </c>
      <c r="I54" s="17" t="str">
        <f t="shared" si="0"/>
        <v>Xuất sắc</v>
      </c>
      <c r="J54" s="12">
        <v>92</v>
      </c>
      <c r="K54" s="17" t="str">
        <f t="shared" si="1"/>
        <v>Xuất sắc</v>
      </c>
    </row>
    <row r="56" spans="1:11" customFormat="1" ht="14.25" x14ac:dyDescent="0.2">
      <c r="A56" s="53" t="s">
        <v>1942</v>
      </c>
      <c r="B56" s="53"/>
      <c r="C56" s="53"/>
    </row>
  </sheetData>
  <mergeCells count="16">
    <mergeCell ref="A6:K6"/>
    <mergeCell ref="A56:C56"/>
    <mergeCell ref="A1:C1"/>
    <mergeCell ref="G1:K1"/>
    <mergeCell ref="A2:C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4">
    <cfRule type="duplicateValues" dxfId="17" priority="1"/>
    <cfRule type="duplicateValues" dxfId="16" priority="2"/>
    <cfRule type="duplicateValues" dxfId="15" priority="3"/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1543-9D11-4A5E-A79D-327688A75830}">
  <dimension ref="A1:K56"/>
  <sheetViews>
    <sheetView topLeftCell="A40" workbookViewId="0">
      <selection activeCell="B48" sqref="B48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18.75" style="2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58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12">
        <v>24022078</v>
      </c>
      <c r="C13" s="11" t="s">
        <v>1036</v>
      </c>
      <c r="D13" s="30">
        <v>39060</v>
      </c>
      <c r="E13" s="11">
        <v>80</v>
      </c>
      <c r="F13" s="11">
        <v>80</v>
      </c>
      <c r="G13" s="11">
        <v>80</v>
      </c>
      <c r="H13" s="11">
        <v>80</v>
      </c>
      <c r="I13" s="17" t="str">
        <f t="shared" ref="I13:I54" si="0">IF(H13&gt;=90,"Xuất sắc",IF(H13&gt;=80,"Tốt", IF(H13&gt;=65,"Khá",IF(H13&gt;=50,"Trung bình", IF(H13&gt;=35, "Yếu", "Kém")))))</f>
        <v>Tốt</v>
      </c>
      <c r="J13" s="11">
        <v>80</v>
      </c>
      <c r="K13" s="17" t="str">
        <f t="shared" ref="K13:K54" si="1">IF(J13&gt;=90,"Xuất sắc",IF(J13&gt;=80,"Tốt", IF(J13&gt;=65,"Khá",IF(J13&gt;=50,"Trung bình", IF(J13&gt;=35, "Yếu", "Kém")))))</f>
        <v>Tốt</v>
      </c>
    </row>
    <row r="14" spans="1:11" x14ac:dyDescent="0.25">
      <c r="A14" s="12">
        <v>2</v>
      </c>
      <c r="B14" s="12">
        <v>24022082</v>
      </c>
      <c r="C14" s="11" t="s">
        <v>2024</v>
      </c>
      <c r="D14" s="30">
        <v>38939</v>
      </c>
      <c r="E14" s="11">
        <v>82</v>
      </c>
      <c r="F14" s="11">
        <v>82</v>
      </c>
      <c r="G14" s="11">
        <v>82</v>
      </c>
      <c r="H14" s="11">
        <v>82</v>
      </c>
      <c r="I14" s="17" t="str">
        <f t="shared" si="0"/>
        <v>Tốt</v>
      </c>
      <c r="J14" s="11">
        <v>82</v>
      </c>
      <c r="K14" s="17" t="str">
        <f t="shared" si="1"/>
        <v>Tốt</v>
      </c>
    </row>
    <row r="15" spans="1:11" x14ac:dyDescent="0.25">
      <c r="A15" s="12">
        <v>3</v>
      </c>
      <c r="B15" s="12">
        <v>24022086</v>
      </c>
      <c r="C15" s="11" t="s">
        <v>2025</v>
      </c>
      <c r="D15" s="30">
        <v>38984</v>
      </c>
      <c r="E15" s="11">
        <v>92</v>
      </c>
      <c r="F15" s="11">
        <v>92</v>
      </c>
      <c r="G15" s="11">
        <v>92</v>
      </c>
      <c r="H15" s="11">
        <v>92</v>
      </c>
      <c r="I15" s="17" t="str">
        <f t="shared" si="0"/>
        <v>Xuất sắc</v>
      </c>
      <c r="J15" s="11">
        <v>92</v>
      </c>
      <c r="K15" s="17" t="str">
        <f t="shared" si="1"/>
        <v>Xuất sắc</v>
      </c>
    </row>
    <row r="16" spans="1:11" x14ac:dyDescent="0.25">
      <c r="A16" s="12">
        <v>4</v>
      </c>
      <c r="B16" s="12">
        <v>24022090</v>
      </c>
      <c r="C16" s="11" t="s">
        <v>2026</v>
      </c>
      <c r="D16" s="30">
        <v>39054</v>
      </c>
      <c r="E16" s="11">
        <v>70</v>
      </c>
      <c r="F16" s="11">
        <v>70</v>
      </c>
      <c r="G16" s="11">
        <v>70</v>
      </c>
      <c r="H16" s="11">
        <v>70</v>
      </c>
      <c r="I16" s="17" t="str">
        <f t="shared" si="0"/>
        <v>Khá</v>
      </c>
      <c r="J16" s="11">
        <v>70</v>
      </c>
      <c r="K16" s="17" t="str">
        <f t="shared" si="1"/>
        <v>Khá</v>
      </c>
    </row>
    <row r="17" spans="1:11" x14ac:dyDescent="0.25">
      <c r="A17" s="12">
        <v>5</v>
      </c>
      <c r="B17" s="12">
        <v>24022094</v>
      </c>
      <c r="C17" s="11" t="s">
        <v>2027</v>
      </c>
      <c r="D17" s="30">
        <v>38830</v>
      </c>
      <c r="E17" s="11">
        <v>92</v>
      </c>
      <c r="F17" s="11">
        <v>92</v>
      </c>
      <c r="G17" s="11">
        <v>92</v>
      </c>
      <c r="H17" s="11">
        <v>92</v>
      </c>
      <c r="I17" s="17" t="str">
        <f t="shared" si="0"/>
        <v>Xuất sắc</v>
      </c>
      <c r="J17" s="11">
        <v>92</v>
      </c>
      <c r="K17" s="17" t="str">
        <f t="shared" si="1"/>
        <v>Xuất sắc</v>
      </c>
    </row>
    <row r="18" spans="1:11" x14ac:dyDescent="0.25">
      <c r="A18" s="12">
        <v>6</v>
      </c>
      <c r="B18" s="12">
        <v>24022098</v>
      </c>
      <c r="C18" s="11" t="s">
        <v>2028</v>
      </c>
      <c r="D18" s="30">
        <v>38916</v>
      </c>
      <c r="E18" s="11">
        <v>80</v>
      </c>
      <c r="F18" s="11">
        <v>80</v>
      </c>
      <c r="G18" s="11">
        <v>80</v>
      </c>
      <c r="H18" s="11">
        <v>80</v>
      </c>
      <c r="I18" s="17" t="str">
        <f t="shared" si="0"/>
        <v>Tốt</v>
      </c>
      <c r="J18" s="11">
        <v>80</v>
      </c>
      <c r="K18" s="17" t="str">
        <f t="shared" si="1"/>
        <v>Tốt</v>
      </c>
    </row>
    <row r="19" spans="1:11" x14ac:dyDescent="0.25">
      <c r="A19" s="12">
        <v>7</v>
      </c>
      <c r="B19" s="12">
        <v>24022102</v>
      </c>
      <c r="C19" s="11" t="s">
        <v>1156</v>
      </c>
      <c r="D19" s="30">
        <v>38983</v>
      </c>
      <c r="E19" s="11">
        <v>80</v>
      </c>
      <c r="F19" s="11">
        <v>80</v>
      </c>
      <c r="G19" s="11">
        <v>80</v>
      </c>
      <c r="H19" s="11">
        <v>80</v>
      </c>
      <c r="I19" s="17" t="str">
        <f t="shared" si="0"/>
        <v>Tốt</v>
      </c>
      <c r="J19" s="11">
        <v>80</v>
      </c>
      <c r="K19" s="17" t="str">
        <f t="shared" si="1"/>
        <v>Tốt</v>
      </c>
    </row>
    <row r="20" spans="1:11" x14ac:dyDescent="0.25">
      <c r="A20" s="12">
        <v>8</v>
      </c>
      <c r="B20" s="12">
        <v>24022106</v>
      </c>
      <c r="C20" s="11" t="s">
        <v>2029</v>
      </c>
      <c r="D20" s="30">
        <v>39010</v>
      </c>
      <c r="E20" s="11">
        <v>85</v>
      </c>
      <c r="F20" s="11">
        <v>85</v>
      </c>
      <c r="G20" s="11">
        <v>85</v>
      </c>
      <c r="H20" s="11">
        <v>85</v>
      </c>
      <c r="I20" s="17" t="str">
        <f t="shared" si="0"/>
        <v>Tốt</v>
      </c>
      <c r="J20" s="11">
        <v>85</v>
      </c>
      <c r="K20" s="17" t="str">
        <f t="shared" si="1"/>
        <v>Tốt</v>
      </c>
    </row>
    <row r="21" spans="1:11" x14ac:dyDescent="0.25">
      <c r="A21" s="12">
        <v>9</v>
      </c>
      <c r="B21" s="12">
        <v>24022110</v>
      </c>
      <c r="C21" s="11" t="s">
        <v>2030</v>
      </c>
      <c r="D21" s="30">
        <v>38836</v>
      </c>
      <c r="E21" s="11">
        <v>82</v>
      </c>
      <c r="F21" s="11">
        <v>82</v>
      </c>
      <c r="G21" s="11">
        <v>82</v>
      </c>
      <c r="H21" s="11">
        <v>82</v>
      </c>
      <c r="I21" s="17" t="str">
        <f t="shared" si="0"/>
        <v>Tốt</v>
      </c>
      <c r="J21" s="11">
        <v>82</v>
      </c>
      <c r="K21" s="17" t="str">
        <f t="shared" si="1"/>
        <v>Tốt</v>
      </c>
    </row>
    <row r="22" spans="1:11" x14ac:dyDescent="0.25">
      <c r="A22" s="12">
        <v>10</v>
      </c>
      <c r="B22" s="12">
        <v>24022114</v>
      </c>
      <c r="C22" s="11" t="s">
        <v>2031</v>
      </c>
      <c r="D22" s="30">
        <v>38797</v>
      </c>
      <c r="E22" s="11">
        <v>70</v>
      </c>
      <c r="F22" s="11">
        <v>70</v>
      </c>
      <c r="G22" s="11">
        <v>70</v>
      </c>
      <c r="H22" s="11">
        <v>70</v>
      </c>
      <c r="I22" s="17" t="str">
        <f t="shared" si="0"/>
        <v>Khá</v>
      </c>
      <c r="J22" s="11">
        <v>70</v>
      </c>
      <c r="K22" s="17" t="str">
        <f t="shared" si="1"/>
        <v>Khá</v>
      </c>
    </row>
    <row r="23" spans="1:11" x14ac:dyDescent="0.25">
      <c r="A23" s="12">
        <v>11</v>
      </c>
      <c r="B23" s="12">
        <v>24022118</v>
      </c>
      <c r="C23" s="11" t="s">
        <v>2032</v>
      </c>
      <c r="D23" s="30">
        <v>38916</v>
      </c>
      <c r="E23" s="11">
        <v>80</v>
      </c>
      <c r="F23" s="11">
        <v>80</v>
      </c>
      <c r="G23" s="11">
        <v>80</v>
      </c>
      <c r="H23" s="11">
        <v>80</v>
      </c>
      <c r="I23" s="17" t="str">
        <f t="shared" si="0"/>
        <v>Tốt</v>
      </c>
      <c r="J23" s="11">
        <v>80</v>
      </c>
      <c r="K23" s="17" t="str">
        <f t="shared" si="1"/>
        <v>Tốt</v>
      </c>
    </row>
    <row r="24" spans="1:11" x14ac:dyDescent="0.25">
      <c r="A24" s="12">
        <v>12</v>
      </c>
      <c r="B24" s="12">
        <v>24022122</v>
      </c>
      <c r="C24" s="11" t="s">
        <v>640</v>
      </c>
      <c r="D24" s="30">
        <v>38817</v>
      </c>
      <c r="E24" s="11">
        <v>94</v>
      </c>
      <c r="F24" s="11">
        <v>94</v>
      </c>
      <c r="G24" s="11">
        <v>94</v>
      </c>
      <c r="H24" s="11">
        <v>94</v>
      </c>
      <c r="I24" s="17" t="str">
        <f t="shared" si="0"/>
        <v>Xuất sắc</v>
      </c>
      <c r="J24" s="11">
        <v>94</v>
      </c>
      <c r="K24" s="17" t="str">
        <f t="shared" si="1"/>
        <v>Xuất sắc</v>
      </c>
    </row>
    <row r="25" spans="1:11" x14ac:dyDescent="0.25">
      <c r="A25" s="12">
        <v>13</v>
      </c>
      <c r="B25" s="12">
        <v>24022126</v>
      </c>
      <c r="C25" s="11" t="s">
        <v>2033</v>
      </c>
      <c r="D25" s="30">
        <v>38833</v>
      </c>
      <c r="E25" s="11">
        <v>92</v>
      </c>
      <c r="F25" s="11">
        <v>92</v>
      </c>
      <c r="G25" s="11">
        <v>92</v>
      </c>
      <c r="H25" s="11">
        <v>92</v>
      </c>
      <c r="I25" s="17" t="str">
        <f t="shared" si="0"/>
        <v>Xuất sắc</v>
      </c>
      <c r="J25" s="11">
        <v>92</v>
      </c>
      <c r="K25" s="17" t="str">
        <f t="shared" si="1"/>
        <v>Xuất sắc</v>
      </c>
    </row>
    <row r="26" spans="1:11" x14ac:dyDescent="0.25">
      <c r="A26" s="12">
        <v>14</v>
      </c>
      <c r="B26" s="12">
        <v>24022130</v>
      </c>
      <c r="C26" s="11" t="s">
        <v>2034</v>
      </c>
      <c r="D26" s="30">
        <v>38956</v>
      </c>
      <c r="E26" s="11">
        <v>82</v>
      </c>
      <c r="F26" s="11">
        <v>82</v>
      </c>
      <c r="G26" s="11">
        <v>82</v>
      </c>
      <c r="H26" s="11">
        <v>82</v>
      </c>
      <c r="I26" s="17" t="str">
        <f t="shared" si="0"/>
        <v>Tốt</v>
      </c>
      <c r="J26" s="11">
        <v>82</v>
      </c>
      <c r="K26" s="17" t="str">
        <f t="shared" si="1"/>
        <v>Tốt</v>
      </c>
    </row>
    <row r="27" spans="1:11" x14ac:dyDescent="0.25">
      <c r="A27" s="12">
        <v>15</v>
      </c>
      <c r="B27" s="12">
        <v>24022134</v>
      </c>
      <c r="C27" s="11" t="s">
        <v>2035</v>
      </c>
      <c r="D27" s="30">
        <v>38924</v>
      </c>
      <c r="E27" s="11">
        <v>92</v>
      </c>
      <c r="F27" s="11">
        <v>92</v>
      </c>
      <c r="G27" s="11">
        <v>92</v>
      </c>
      <c r="H27" s="11">
        <v>92</v>
      </c>
      <c r="I27" s="17" t="str">
        <f t="shared" si="0"/>
        <v>Xuất sắc</v>
      </c>
      <c r="J27" s="11">
        <v>92</v>
      </c>
      <c r="K27" s="17" t="str">
        <f t="shared" si="1"/>
        <v>Xuất sắc</v>
      </c>
    </row>
    <row r="28" spans="1:11" x14ac:dyDescent="0.25">
      <c r="A28" s="12">
        <v>16</v>
      </c>
      <c r="B28" s="12">
        <v>24022138</v>
      </c>
      <c r="C28" s="11" t="s">
        <v>2036</v>
      </c>
      <c r="D28" s="30">
        <v>38992</v>
      </c>
      <c r="E28" s="11">
        <v>75</v>
      </c>
      <c r="F28" s="11">
        <v>75</v>
      </c>
      <c r="G28" s="11">
        <v>75</v>
      </c>
      <c r="H28" s="11">
        <v>75</v>
      </c>
      <c r="I28" s="17" t="str">
        <f t="shared" si="0"/>
        <v>Khá</v>
      </c>
      <c r="J28" s="11">
        <v>75</v>
      </c>
      <c r="K28" s="17" t="str">
        <f t="shared" si="1"/>
        <v>Khá</v>
      </c>
    </row>
    <row r="29" spans="1:11" x14ac:dyDescent="0.25">
      <c r="A29" s="12">
        <v>17</v>
      </c>
      <c r="B29" s="12">
        <v>24022142</v>
      </c>
      <c r="C29" s="11" t="s">
        <v>2037</v>
      </c>
      <c r="D29" s="30">
        <v>39062</v>
      </c>
      <c r="E29" s="11">
        <v>68</v>
      </c>
      <c r="F29" s="11">
        <v>68</v>
      </c>
      <c r="G29" s="11">
        <v>68</v>
      </c>
      <c r="H29" s="11">
        <v>68</v>
      </c>
      <c r="I29" s="17" t="str">
        <f t="shared" si="0"/>
        <v>Khá</v>
      </c>
      <c r="J29" s="11">
        <v>68</v>
      </c>
      <c r="K29" s="17" t="str">
        <f t="shared" si="1"/>
        <v>Khá</v>
      </c>
    </row>
    <row r="30" spans="1:11" x14ac:dyDescent="0.25">
      <c r="A30" s="12">
        <v>18</v>
      </c>
      <c r="B30" s="12">
        <v>24022146</v>
      </c>
      <c r="C30" s="11" t="s">
        <v>2038</v>
      </c>
      <c r="D30" s="30">
        <v>38965</v>
      </c>
      <c r="E30" s="11">
        <v>82</v>
      </c>
      <c r="F30" s="11">
        <v>82</v>
      </c>
      <c r="G30" s="11">
        <v>82</v>
      </c>
      <c r="H30" s="11">
        <v>82</v>
      </c>
      <c r="I30" s="17" t="str">
        <f t="shared" si="0"/>
        <v>Tốt</v>
      </c>
      <c r="J30" s="11">
        <v>82</v>
      </c>
      <c r="K30" s="17" t="str">
        <f t="shared" si="1"/>
        <v>Tốt</v>
      </c>
    </row>
    <row r="31" spans="1:11" x14ac:dyDescent="0.25">
      <c r="A31" s="12">
        <v>19</v>
      </c>
      <c r="B31" s="12">
        <v>24022150</v>
      </c>
      <c r="C31" s="11" t="s">
        <v>500</v>
      </c>
      <c r="D31" s="30">
        <v>38931</v>
      </c>
      <c r="E31" s="11">
        <v>83</v>
      </c>
      <c r="F31" s="11">
        <v>83</v>
      </c>
      <c r="G31" s="11">
        <v>83</v>
      </c>
      <c r="H31" s="11">
        <v>83</v>
      </c>
      <c r="I31" s="17" t="str">
        <f t="shared" si="0"/>
        <v>Tốt</v>
      </c>
      <c r="J31" s="11">
        <v>83</v>
      </c>
      <c r="K31" s="17" t="str">
        <f t="shared" si="1"/>
        <v>Tốt</v>
      </c>
    </row>
    <row r="32" spans="1:11" x14ac:dyDescent="0.25">
      <c r="A32" s="12">
        <v>20</v>
      </c>
      <c r="B32" s="12">
        <v>24022154</v>
      </c>
      <c r="C32" s="11" t="s">
        <v>2039</v>
      </c>
      <c r="D32" s="30">
        <v>38374</v>
      </c>
      <c r="E32" s="11">
        <v>90</v>
      </c>
      <c r="F32" s="11">
        <v>90</v>
      </c>
      <c r="G32" s="11">
        <v>90</v>
      </c>
      <c r="H32" s="11">
        <v>90</v>
      </c>
      <c r="I32" s="17" t="str">
        <f t="shared" si="0"/>
        <v>Xuất sắc</v>
      </c>
      <c r="J32" s="11">
        <v>90</v>
      </c>
      <c r="K32" s="17" t="str">
        <f t="shared" si="1"/>
        <v>Xuất sắc</v>
      </c>
    </row>
    <row r="33" spans="1:11" x14ac:dyDescent="0.25">
      <c r="A33" s="12">
        <v>21</v>
      </c>
      <c r="B33" s="12">
        <v>24022158</v>
      </c>
      <c r="C33" s="11" t="s">
        <v>2040</v>
      </c>
      <c r="D33" s="30">
        <v>38783</v>
      </c>
      <c r="E33" s="11">
        <v>90</v>
      </c>
      <c r="F33" s="11">
        <v>90</v>
      </c>
      <c r="G33" s="11">
        <v>90</v>
      </c>
      <c r="H33" s="11">
        <v>90</v>
      </c>
      <c r="I33" s="17" t="str">
        <f t="shared" si="0"/>
        <v>Xuất sắc</v>
      </c>
      <c r="J33" s="11">
        <v>90</v>
      </c>
      <c r="K33" s="17" t="str">
        <f t="shared" si="1"/>
        <v>Xuất sắc</v>
      </c>
    </row>
    <row r="34" spans="1:11" x14ac:dyDescent="0.25">
      <c r="A34" s="12">
        <v>22</v>
      </c>
      <c r="B34" s="12">
        <v>24022162</v>
      </c>
      <c r="C34" s="11" t="s">
        <v>2041</v>
      </c>
      <c r="D34" s="30">
        <v>39080</v>
      </c>
      <c r="E34" s="11">
        <v>94</v>
      </c>
      <c r="F34" s="11">
        <v>94</v>
      </c>
      <c r="G34" s="11">
        <v>94</v>
      </c>
      <c r="H34" s="11">
        <v>94</v>
      </c>
      <c r="I34" s="17" t="str">
        <f t="shared" si="0"/>
        <v>Xuất sắc</v>
      </c>
      <c r="J34" s="11">
        <v>94</v>
      </c>
      <c r="K34" s="17" t="str">
        <f t="shared" si="1"/>
        <v>Xuất sắc</v>
      </c>
    </row>
    <row r="35" spans="1:11" x14ac:dyDescent="0.25">
      <c r="A35" s="12">
        <v>23</v>
      </c>
      <c r="B35" s="12">
        <v>24022166</v>
      </c>
      <c r="C35" s="11" t="s">
        <v>2042</v>
      </c>
      <c r="D35" s="30">
        <v>39000</v>
      </c>
      <c r="E35" s="11">
        <v>80</v>
      </c>
      <c r="F35" s="11">
        <v>80</v>
      </c>
      <c r="G35" s="11">
        <v>80</v>
      </c>
      <c r="H35" s="11">
        <v>80</v>
      </c>
      <c r="I35" s="17" t="str">
        <f t="shared" si="0"/>
        <v>Tốt</v>
      </c>
      <c r="J35" s="11">
        <v>80</v>
      </c>
      <c r="K35" s="17" t="str">
        <f t="shared" si="1"/>
        <v>Tốt</v>
      </c>
    </row>
    <row r="36" spans="1:11" x14ac:dyDescent="0.25">
      <c r="A36" s="12">
        <v>24</v>
      </c>
      <c r="B36" s="12">
        <v>24022170</v>
      </c>
      <c r="C36" s="11" t="s">
        <v>2043</v>
      </c>
      <c r="D36" s="30">
        <v>38905</v>
      </c>
      <c r="E36" s="11">
        <v>82</v>
      </c>
      <c r="F36" s="11">
        <v>82</v>
      </c>
      <c r="G36" s="11">
        <v>82</v>
      </c>
      <c r="H36" s="11">
        <v>82</v>
      </c>
      <c r="I36" s="17" t="str">
        <f t="shared" si="0"/>
        <v>Tốt</v>
      </c>
      <c r="J36" s="11">
        <v>82</v>
      </c>
      <c r="K36" s="17" t="str">
        <f t="shared" si="1"/>
        <v>Tốt</v>
      </c>
    </row>
    <row r="37" spans="1:11" x14ac:dyDescent="0.25">
      <c r="A37" s="12">
        <v>25</v>
      </c>
      <c r="B37" s="12">
        <v>24022174</v>
      </c>
      <c r="C37" s="11" t="s">
        <v>2044</v>
      </c>
      <c r="D37" s="30">
        <v>38798</v>
      </c>
      <c r="E37" s="11">
        <v>73</v>
      </c>
      <c r="F37" s="11">
        <v>73</v>
      </c>
      <c r="G37" s="11">
        <v>73</v>
      </c>
      <c r="H37" s="11">
        <v>73</v>
      </c>
      <c r="I37" s="17" t="str">
        <f t="shared" si="0"/>
        <v>Khá</v>
      </c>
      <c r="J37" s="11">
        <v>73</v>
      </c>
      <c r="K37" s="17" t="str">
        <f t="shared" si="1"/>
        <v>Khá</v>
      </c>
    </row>
    <row r="38" spans="1:11" x14ac:dyDescent="0.25">
      <c r="A38" s="12">
        <v>26</v>
      </c>
      <c r="B38" s="12">
        <v>24022178</v>
      </c>
      <c r="C38" s="11" t="s">
        <v>2045</v>
      </c>
      <c r="D38" s="30">
        <v>38821</v>
      </c>
      <c r="E38" s="11">
        <v>70</v>
      </c>
      <c r="F38" s="11">
        <v>70</v>
      </c>
      <c r="G38" s="11">
        <v>70</v>
      </c>
      <c r="H38" s="11">
        <v>70</v>
      </c>
      <c r="I38" s="17" t="str">
        <f t="shared" si="0"/>
        <v>Khá</v>
      </c>
      <c r="J38" s="11">
        <v>70</v>
      </c>
      <c r="K38" s="17" t="str">
        <f t="shared" si="1"/>
        <v>Khá</v>
      </c>
    </row>
    <row r="39" spans="1:11" x14ac:dyDescent="0.25">
      <c r="A39" s="12">
        <v>27</v>
      </c>
      <c r="B39" s="12">
        <v>24022182</v>
      </c>
      <c r="C39" s="11" t="s">
        <v>2046</v>
      </c>
      <c r="D39" s="30">
        <v>38890</v>
      </c>
      <c r="E39" s="11">
        <v>92</v>
      </c>
      <c r="F39" s="11">
        <v>92</v>
      </c>
      <c r="G39" s="11">
        <v>92</v>
      </c>
      <c r="H39" s="11">
        <v>92</v>
      </c>
      <c r="I39" s="17" t="str">
        <f t="shared" si="0"/>
        <v>Xuất sắc</v>
      </c>
      <c r="J39" s="11">
        <v>92</v>
      </c>
      <c r="K39" s="17" t="str">
        <f t="shared" si="1"/>
        <v>Xuất sắc</v>
      </c>
    </row>
    <row r="40" spans="1:11" x14ac:dyDescent="0.25">
      <c r="A40" s="12">
        <v>28</v>
      </c>
      <c r="B40" s="12">
        <v>24022186</v>
      </c>
      <c r="C40" s="11" t="s">
        <v>2047</v>
      </c>
      <c r="D40" s="30">
        <v>39070</v>
      </c>
      <c r="E40" s="11">
        <v>80</v>
      </c>
      <c r="F40" s="11">
        <v>80</v>
      </c>
      <c r="G40" s="11">
        <v>80</v>
      </c>
      <c r="H40" s="11">
        <v>80</v>
      </c>
      <c r="I40" s="17" t="str">
        <f t="shared" si="0"/>
        <v>Tốt</v>
      </c>
      <c r="J40" s="11">
        <v>80</v>
      </c>
      <c r="K40" s="17" t="str">
        <f t="shared" si="1"/>
        <v>Tốt</v>
      </c>
    </row>
    <row r="41" spans="1:11" x14ac:dyDescent="0.25">
      <c r="A41" s="12">
        <v>29</v>
      </c>
      <c r="B41" s="12">
        <v>24022190</v>
      </c>
      <c r="C41" s="11" t="s">
        <v>2048</v>
      </c>
      <c r="D41" s="30">
        <v>38737</v>
      </c>
      <c r="E41" s="11">
        <v>70</v>
      </c>
      <c r="F41" s="11">
        <v>70</v>
      </c>
      <c r="G41" s="11">
        <v>70</v>
      </c>
      <c r="H41" s="11">
        <v>70</v>
      </c>
      <c r="I41" s="17" t="str">
        <f t="shared" si="0"/>
        <v>Khá</v>
      </c>
      <c r="J41" s="11">
        <v>70</v>
      </c>
      <c r="K41" s="17" t="str">
        <f t="shared" si="1"/>
        <v>Khá</v>
      </c>
    </row>
    <row r="42" spans="1:11" x14ac:dyDescent="0.25">
      <c r="A42" s="12">
        <v>30</v>
      </c>
      <c r="B42" s="12">
        <v>24022194</v>
      </c>
      <c r="C42" s="11" t="s">
        <v>1665</v>
      </c>
      <c r="D42" s="30">
        <v>38777</v>
      </c>
      <c r="E42" s="11">
        <v>80</v>
      </c>
      <c r="F42" s="11">
        <v>80</v>
      </c>
      <c r="G42" s="11">
        <v>80</v>
      </c>
      <c r="H42" s="11">
        <v>80</v>
      </c>
      <c r="I42" s="17" t="str">
        <f t="shared" si="0"/>
        <v>Tốt</v>
      </c>
      <c r="J42" s="11">
        <v>80</v>
      </c>
      <c r="K42" s="17" t="str">
        <f t="shared" si="1"/>
        <v>Tốt</v>
      </c>
    </row>
    <row r="43" spans="1:11" x14ac:dyDescent="0.25">
      <c r="A43" s="12">
        <v>31</v>
      </c>
      <c r="B43" s="12">
        <v>24022198</v>
      </c>
      <c r="C43" s="11" t="s">
        <v>2049</v>
      </c>
      <c r="D43" s="30">
        <v>38913</v>
      </c>
      <c r="E43" s="11">
        <v>80</v>
      </c>
      <c r="F43" s="11">
        <v>80</v>
      </c>
      <c r="G43" s="11">
        <v>80</v>
      </c>
      <c r="H43" s="11">
        <v>80</v>
      </c>
      <c r="I43" s="17" t="str">
        <f t="shared" si="0"/>
        <v>Tốt</v>
      </c>
      <c r="J43" s="11">
        <v>80</v>
      </c>
      <c r="K43" s="17" t="str">
        <f t="shared" si="1"/>
        <v>Tốt</v>
      </c>
    </row>
    <row r="44" spans="1:11" x14ac:dyDescent="0.25">
      <c r="A44" s="12">
        <v>32</v>
      </c>
      <c r="B44" s="12">
        <v>24022202</v>
      </c>
      <c r="C44" s="11" t="s">
        <v>2050</v>
      </c>
      <c r="D44" s="30">
        <v>38948</v>
      </c>
      <c r="E44" s="11">
        <v>92</v>
      </c>
      <c r="F44" s="11">
        <v>92</v>
      </c>
      <c r="G44" s="11">
        <v>92</v>
      </c>
      <c r="H44" s="11">
        <v>92</v>
      </c>
      <c r="I44" s="17" t="str">
        <f t="shared" si="0"/>
        <v>Xuất sắc</v>
      </c>
      <c r="J44" s="11">
        <v>92</v>
      </c>
      <c r="K44" s="17" t="str">
        <f t="shared" si="1"/>
        <v>Xuất sắc</v>
      </c>
    </row>
    <row r="45" spans="1:11" x14ac:dyDescent="0.25">
      <c r="A45" s="12">
        <v>33</v>
      </c>
      <c r="B45" s="12">
        <v>24022206</v>
      </c>
      <c r="C45" s="11" t="s">
        <v>2051</v>
      </c>
      <c r="D45" s="30">
        <v>38914</v>
      </c>
      <c r="E45" s="11">
        <v>92</v>
      </c>
      <c r="F45" s="11">
        <v>92</v>
      </c>
      <c r="G45" s="11">
        <v>92</v>
      </c>
      <c r="H45" s="11">
        <v>92</v>
      </c>
      <c r="I45" s="17" t="str">
        <f t="shared" si="0"/>
        <v>Xuất sắc</v>
      </c>
      <c r="J45" s="11">
        <v>92</v>
      </c>
      <c r="K45" s="17" t="str">
        <f t="shared" si="1"/>
        <v>Xuất sắc</v>
      </c>
    </row>
    <row r="46" spans="1:11" x14ac:dyDescent="0.25">
      <c r="A46" s="12">
        <v>34</v>
      </c>
      <c r="B46" s="12">
        <v>24022210</v>
      </c>
      <c r="C46" s="11" t="s">
        <v>2052</v>
      </c>
      <c r="D46" s="30">
        <v>38767</v>
      </c>
      <c r="E46" s="11">
        <v>80</v>
      </c>
      <c r="F46" s="11">
        <v>80</v>
      </c>
      <c r="G46" s="11">
        <v>80</v>
      </c>
      <c r="H46" s="11">
        <v>80</v>
      </c>
      <c r="I46" s="17" t="str">
        <f t="shared" si="0"/>
        <v>Tốt</v>
      </c>
      <c r="J46" s="11">
        <v>80</v>
      </c>
      <c r="K46" s="17" t="str">
        <f t="shared" si="1"/>
        <v>Tốt</v>
      </c>
    </row>
    <row r="47" spans="1:11" x14ac:dyDescent="0.25">
      <c r="A47" s="12">
        <v>35</v>
      </c>
      <c r="B47" s="12">
        <v>24022214</v>
      </c>
      <c r="C47" s="11" t="s">
        <v>2053</v>
      </c>
      <c r="D47" s="30">
        <v>38458</v>
      </c>
      <c r="E47" s="11">
        <v>90</v>
      </c>
      <c r="F47" s="11">
        <v>90</v>
      </c>
      <c r="G47" s="11">
        <v>90</v>
      </c>
      <c r="H47" s="11">
        <v>90</v>
      </c>
      <c r="I47" s="17" t="str">
        <f t="shared" si="0"/>
        <v>Xuất sắc</v>
      </c>
      <c r="J47" s="11">
        <v>90</v>
      </c>
      <c r="K47" s="17" t="str">
        <f t="shared" si="1"/>
        <v>Xuất sắc</v>
      </c>
    </row>
    <row r="48" spans="1:11" x14ac:dyDescent="0.25">
      <c r="A48" s="12">
        <v>36</v>
      </c>
      <c r="B48" s="12">
        <v>24022218</v>
      </c>
      <c r="C48" s="11" t="s">
        <v>2054</v>
      </c>
      <c r="D48" s="30">
        <v>38748</v>
      </c>
      <c r="E48" s="11">
        <v>82</v>
      </c>
      <c r="F48" s="11">
        <v>82</v>
      </c>
      <c r="G48" s="11">
        <v>82</v>
      </c>
      <c r="H48" s="11">
        <v>82</v>
      </c>
      <c r="I48" s="17" t="str">
        <f t="shared" si="0"/>
        <v>Tốt</v>
      </c>
      <c r="J48" s="11">
        <v>82</v>
      </c>
      <c r="K48" s="17" t="str">
        <f t="shared" si="1"/>
        <v>Tốt</v>
      </c>
    </row>
    <row r="49" spans="1:11" x14ac:dyDescent="0.25">
      <c r="A49" s="12">
        <v>37</v>
      </c>
      <c r="B49" s="12">
        <v>24022222</v>
      </c>
      <c r="C49" s="11" t="s">
        <v>2055</v>
      </c>
      <c r="D49" s="30">
        <v>38910</v>
      </c>
      <c r="E49" s="11">
        <v>68</v>
      </c>
      <c r="F49" s="11">
        <v>68</v>
      </c>
      <c r="G49" s="11">
        <v>68</v>
      </c>
      <c r="H49" s="11">
        <v>68</v>
      </c>
      <c r="I49" s="17" t="str">
        <f t="shared" si="0"/>
        <v>Khá</v>
      </c>
      <c r="J49" s="11">
        <v>68</v>
      </c>
      <c r="K49" s="17" t="str">
        <f t="shared" si="1"/>
        <v>Khá</v>
      </c>
    </row>
    <row r="50" spans="1:11" x14ac:dyDescent="0.25">
      <c r="A50" s="12">
        <v>38</v>
      </c>
      <c r="B50" s="12">
        <v>24022226</v>
      </c>
      <c r="C50" s="11" t="s">
        <v>2056</v>
      </c>
      <c r="D50" s="30">
        <v>38806</v>
      </c>
      <c r="E50" s="11">
        <v>80</v>
      </c>
      <c r="F50" s="11">
        <v>80</v>
      </c>
      <c r="G50" s="11">
        <v>80</v>
      </c>
      <c r="H50" s="11">
        <v>80</v>
      </c>
      <c r="I50" s="17" t="str">
        <f t="shared" si="0"/>
        <v>Tốt</v>
      </c>
      <c r="J50" s="11">
        <v>80</v>
      </c>
      <c r="K50" s="17" t="str">
        <f t="shared" si="1"/>
        <v>Tốt</v>
      </c>
    </row>
    <row r="51" spans="1:11" x14ac:dyDescent="0.25">
      <c r="A51" s="12">
        <v>39</v>
      </c>
      <c r="B51" s="12">
        <v>24022230</v>
      </c>
      <c r="C51" s="11" t="s">
        <v>2057</v>
      </c>
      <c r="D51" s="30">
        <v>38865</v>
      </c>
      <c r="E51" s="11">
        <v>82</v>
      </c>
      <c r="F51" s="11">
        <v>82</v>
      </c>
      <c r="G51" s="11">
        <v>82</v>
      </c>
      <c r="H51" s="11">
        <v>82</v>
      </c>
      <c r="I51" s="17" t="str">
        <f t="shared" si="0"/>
        <v>Tốt</v>
      </c>
      <c r="J51" s="11">
        <v>82</v>
      </c>
      <c r="K51" s="17" t="str">
        <f t="shared" si="1"/>
        <v>Tốt</v>
      </c>
    </row>
    <row r="52" spans="1:11" x14ac:dyDescent="0.25">
      <c r="A52" s="12">
        <v>40</v>
      </c>
      <c r="B52" s="12">
        <v>24022234</v>
      </c>
      <c r="C52" s="11" t="s">
        <v>2058</v>
      </c>
      <c r="D52" s="30">
        <v>38952</v>
      </c>
      <c r="E52" s="11">
        <v>82</v>
      </c>
      <c r="F52" s="11">
        <v>82</v>
      </c>
      <c r="G52" s="11">
        <v>82</v>
      </c>
      <c r="H52" s="11">
        <v>82</v>
      </c>
      <c r="I52" s="17" t="str">
        <f t="shared" si="0"/>
        <v>Tốt</v>
      </c>
      <c r="J52" s="11">
        <v>82</v>
      </c>
      <c r="K52" s="17" t="str">
        <f t="shared" si="1"/>
        <v>Tốt</v>
      </c>
    </row>
    <row r="53" spans="1:11" x14ac:dyDescent="0.25">
      <c r="A53" s="12">
        <v>41</v>
      </c>
      <c r="B53" s="12">
        <v>24022238</v>
      </c>
      <c r="C53" s="11" t="s">
        <v>2059</v>
      </c>
      <c r="D53" s="30">
        <v>38860</v>
      </c>
      <c r="E53" s="11">
        <v>90</v>
      </c>
      <c r="F53" s="11">
        <v>90</v>
      </c>
      <c r="G53" s="11">
        <v>90</v>
      </c>
      <c r="H53" s="11">
        <v>90</v>
      </c>
      <c r="I53" s="17" t="str">
        <f t="shared" si="0"/>
        <v>Xuất sắc</v>
      </c>
      <c r="J53" s="11">
        <v>90</v>
      </c>
      <c r="K53" s="17" t="str">
        <f t="shared" si="1"/>
        <v>Xuất sắc</v>
      </c>
    </row>
    <row r="54" spans="1:11" x14ac:dyDescent="0.25">
      <c r="A54" s="12">
        <v>42</v>
      </c>
      <c r="B54" s="12">
        <v>24022242</v>
      </c>
      <c r="C54" s="11" t="s">
        <v>558</v>
      </c>
      <c r="D54" s="30">
        <v>38802</v>
      </c>
      <c r="E54" s="11">
        <v>80</v>
      </c>
      <c r="F54" s="11">
        <v>80</v>
      </c>
      <c r="G54" s="11">
        <v>80</v>
      </c>
      <c r="H54" s="11">
        <v>80</v>
      </c>
      <c r="I54" s="17" t="str">
        <f t="shared" si="0"/>
        <v>Tốt</v>
      </c>
      <c r="J54" s="11">
        <v>80</v>
      </c>
      <c r="K54" s="17" t="str">
        <f t="shared" si="1"/>
        <v>Tốt</v>
      </c>
    </row>
    <row r="56" spans="1:11" customFormat="1" ht="14.25" x14ac:dyDescent="0.2">
      <c r="A56" s="53" t="s">
        <v>1942</v>
      </c>
      <c r="B56" s="53"/>
      <c r="C56" s="53"/>
    </row>
  </sheetData>
  <mergeCells count="16">
    <mergeCell ref="A6:K6"/>
    <mergeCell ref="A56:C56"/>
    <mergeCell ref="A1:C1"/>
    <mergeCell ref="G1:K1"/>
    <mergeCell ref="A2:C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24D0B-4838-4673-AFDB-34D44CCFB5E7}">
  <dimension ref="A1:K54"/>
  <sheetViews>
    <sheetView topLeftCell="A34" workbookViewId="0">
      <selection activeCell="B51" sqref="B51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19.25" style="2" bestFit="1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59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12">
        <v>24020830</v>
      </c>
      <c r="C13" s="11" t="s">
        <v>2061</v>
      </c>
      <c r="D13" s="30">
        <v>38892</v>
      </c>
      <c r="E13" s="11">
        <v>70</v>
      </c>
      <c r="F13" s="11">
        <v>80</v>
      </c>
      <c r="G13" s="11">
        <v>70</v>
      </c>
      <c r="H13" s="11">
        <v>80</v>
      </c>
      <c r="I13" s="17" t="str">
        <f t="shared" ref="I13:I52" si="0">IF(H13&gt;=90,"Xuất sắc",IF(H13&gt;=80,"Tốt", IF(H13&gt;=65,"Khá",IF(H13&gt;=50,"Trung bình", IF(H13&gt;=35, "Yếu", "Kém")))))</f>
        <v>Tốt</v>
      </c>
      <c r="J13" s="11">
        <v>80</v>
      </c>
      <c r="K13" s="17" t="str">
        <f t="shared" ref="K13:K52" si="1">IF(J13&gt;=90,"Xuất sắc",IF(J13&gt;=80,"Tốt", IF(J13&gt;=65,"Khá",IF(J13&gt;=50,"Trung bình", IF(J13&gt;=35, "Yếu", "Kém")))))</f>
        <v>Tốt</v>
      </c>
    </row>
    <row r="14" spans="1:11" x14ac:dyDescent="0.25">
      <c r="A14" s="12">
        <v>2</v>
      </c>
      <c r="B14" s="12">
        <v>24020832</v>
      </c>
      <c r="C14" s="11" t="s">
        <v>2062</v>
      </c>
      <c r="D14" s="30">
        <v>38851</v>
      </c>
      <c r="E14" s="11">
        <v>72</v>
      </c>
      <c r="F14" s="11">
        <v>82</v>
      </c>
      <c r="G14" s="11">
        <v>70</v>
      </c>
      <c r="H14" s="11">
        <v>82</v>
      </c>
      <c r="I14" s="17" t="str">
        <f t="shared" si="0"/>
        <v>Tốt</v>
      </c>
      <c r="J14" s="11">
        <v>82</v>
      </c>
      <c r="K14" s="17" t="str">
        <f t="shared" si="1"/>
        <v>Tốt</v>
      </c>
    </row>
    <row r="15" spans="1:11" x14ac:dyDescent="0.25">
      <c r="A15" s="12">
        <v>3</v>
      </c>
      <c r="B15" s="12">
        <v>24020834</v>
      </c>
      <c r="C15" s="11" t="s">
        <v>2063</v>
      </c>
      <c r="D15" s="30">
        <v>38947</v>
      </c>
      <c r="E15" s="11">
        <v>72</v>
      </c>
      <c r="F15" s="11">
        <v>74</v>
      </c>
      <c r="G15" s="11">
        <v>70</v>
      </c>
      <c r="H15" s="11">
        <v>82</v>
      </c>
      <c r="I15" s="17" t="str">
        <f t="shared" si="0"/>
        <v>Tốt</v>
      </c>
      <c r="J15" s="11">
        <v>82</v>
      </c>
      <c r="K15" s="17" t="str">
        <f t="shared" si="1"/>
        <v>Tốt</v>
      </c>
    </row>
    <row r="16" spans="1:11" x14ac:dyDescent="0.25">
      <c r="A16" s="12">
        <v>4</v>
      </c>
      <c r="B16" s="12">
        <v>24020836</v>
      </c>
      <c r="C16" s="11" t="s">
        <v>1114</v>
      </c>
      <c r="D16" s="30">
        <v>38840</v>
      </c>
      <c r="E16" s="11">
        <v>70</v>
      </c>
      <c r="F16" s="11">
        <v>80</v>
      </c>
      <c r="G16" s="11">
        <v>70</v>
      </c>
      <c r="H16" s="11">
        <v>80</v>
      </c>
      <c r="I16" s="17" t="str">
        <f t="shared" si="0"/>
        <v>Tốt</v>
      </c>
      <c r="J16" s="11">
        <v>80</v>
      </c>
      <c r="K16" s="17" t="str">
        <f t="shared" si="1"/>
        <v>Tốt</v>
      </c>
    </row>
    <row r="17" spans="1:11" x14ac:dyDescent="0.25">
      <c r="A17" s="12">
        <v>5</v>
      </c>
      <c r="B17" s="12">
        <v>24020838</v>
      </c>
      <c r="C17" s="11" t="s">
        <v>2064</v>
      </c>
      <c r="D17" s="30">
        <v>39046</v>
      </c>
      <c r="E17" s="11">
        <v>70</v>
      </c>
      <c r="F17" s="11">
        <v>80</v>
      </c>
      <c r="G17" s="11">
        <v>70</v>
      </c>
      <c r="H17" s="11">
        <v>80</v>
      </c>
      <c r="I17" s="17" t="str">
        <f t="shared" si="0"/>
        <v>Tốt</v>
      </c>
      <c r="J17" s="11">
        <v>80</v>
      </c>
      <c r="K17" s="17" t="str">
        <f t="shared" si="1"/>
        <v>Tốt</v>
      </c>
    </row>
    <row r="18" spans="1:11" x14ac:dyDescent="0.25">
      <c r="A18" s="12">
        <v>6</v>
      </c>
      <c r="B18" s="12">
        <v>24020840</v>
      </c>
      <c r="C18" s="11" t="s">
        <v>2065</v>
      </c>
      <c r="D18" s="30">
        <v>38982</v>
      </c>
      <c r="E18" s="11">
        <v>70</v>
      </c>
      <c r="F18" s="11">
        <v>80</v>
      </c>
      <c r="G18" s="11">
        <v>70</v>
      </c>
      <c r="H18" s="11">
        <v>80</v>
      </c>
      <c r="I18" s="17" t="str">
        <f t="shared" si="0"/>
        <v>Tốt</v>
      </c>
      <c r="J18" s="11">
        <v>80</v>
      </c>
      <c r="K18" s="17" t="str">
        <f t="shared" si="1"/>
        <v>Tốt</v>
      </c>
    </row>
    <row r="19" spans="1:11" x14ac:dyDescent="0.25">
      <c r="A19" s="12">
        <v>7</v>
      </c>
      <c r="B19" s="12">
        <v>24020854</v>
      </c>
      <c r="C19" s="11" t="s">
        <v>2072</v>
      </c>
      <c r="D19" s="30">
        <v>38873</v>
      </c>
      <c r="E19" s="11">
        <v>70</v>
      </c>
      <c r="F19" s="11">
        <v>80</v>
      </c>
      <c r="G19" s="11">
        <v>70</v>
      </c>
      <c r="H19" s="11">
        <v>80</v>
      </c>
      <c r="I19" s="17" t="str">
        <f t="shared" si="0"/>
        <v>Tốt</v>
      </c>
      <c r="J19" s="11">
        <v>80</v>
      </c>
      <c r="K19" s="17" t="str">
        <f t="shared" si="1"/>
        <v>Tốt</v>
      </c>
    </row>
    <row r="20" spans="1:11" x14ac:dyDescent="0.25">
      <c r="A20" s="12">
        <v>8</v>
      </c>
      <c r="B20" s="12">
        <v>24020856</v>
      </c>
      <c r="C20" s="11" t="s">
        <v>2073</v>
      </c>
      <c r="D20" s="30">
        <v>38817</v>
      </c>
      <c r="E20" s="11">
        <v>70</v>
      </c>
      <c r="F20" s="11">
        <v>80</v>
      </c>
      <c r="G20" s="11">
        <v>70</v>
      </c>
      <c r="H20" s="11">
        <v>80</v>
      </c>
      <c r="I20" s="17" t="str">
        <f t="shared" si="0"/>
        <v>Tốt</v>
      </c>
      <c r="J20" s="11">
        <v>80</v>
      </c>
      <c r="K20" s="17" t="str">
        <f t="shared" si="1"/>
        <v>Tốt</v>
      </c>
    </row>
    <row r="21" spans="1:11" x14ac:dyDescent="0.25">
      <c r="A21" s="12">
        <v>9</v>
      </c>
      <c r="B21" s="12">
        <v>24020858</v>
      </c>
      <c r="C21" s="11" t="s">
        <v>2074</v>
      </c>
      <c r="D21" s="30">
        <v>38718</v>
      </c>
      <c r="E21" s="11">
        <v>69</v>
      </c>
      <c r="F21" s="11">
        <v>89</v>
      </c>
      <c r="G21" s="11">
        <v>70</v>
      </c>
      <c r="H21" s="11">
        <v>82</v>
      </c>
      <c r="I21" s="17" t="str">
        <f t="shared" si="0"/>
        <v>Tốt</v>
      </c>
      <c r="J21" s="11">
        <v>82</v>
      </c>
      <c r="K21" s="17" t="str">
        <f t="shared" si="1"/>
        <v>Tốt</v>
      </c>
    </row>
    <row r="22" spans="1:11" x14ac:dyDescent="0.25">
      <c r="A22" s="12">
        <v>10</v>
      </c>
      <c r="B22" s="12">
        <v>24020844</v>
      </c>
      <c r="C22" s="11" t="s">
        <v>2067</v>
      </c>
      <c r="D22" s="30">
        <v>38814</v>
      </c>
      <c r="E22" s="11">
        <v>70</v>
      </c>
      <c r="F22" s="11">
        <v>90</v>
      </c>
      <c r="G22" s="11">
        <v>70</v>
      </c>
      <c r="H22" s="11">
        <v>90</v>
      </c>
      <c r="I22" s="17" t="str">
        <f t="shared" si="0"/>
        <v>Xuất sắc</v>
      </c>
      <c r="J22" s="11">
        <v>90</v>
      </c>
      <c r="K22" s="17" t="str">
        <f t="shared" si="1"/>
        <v>Xuất sắc</v>
      </c>
    </row>
    <row r="23" spans="1:11" x14ac:dyDescent="0.25">
      <c r="A23" s="12">
        <v>11</v>
      </c>
      <c r="B23" s="12">
        <v>24020846</v>
      </c>
      <c r="C23" s="11" t="s">
        <v>2068</v>
      </c>
      <c r="D23" s="30">
        <v>38975</v>
      </c>
      <c r="E23" s="11">
        <v>70</v>
      </c>
      <c r="F23" s="11">
        <v>77</v>
      </c>
      <c r="G23" s="11">
        <v>70</v>
      </c>
      <c r="H23" s="11">
        <v>77</v>
      </c>
      <c r="I23" s="17" t="str">
        <f t="shared" si="0"/>
        <v>Khá</v>
      </c>
      <c r="J23" s="11">
        <v>77</v>
      </c>
      <c r="K23" s="17" t="str">
        <f t="shared" si="1"/>
        <v>Khá</v>
      </c>
    </row>
    <row r="24" spans="1:11" x14ac:dyDescent="0.25">
      <c r="A24" s="12">
        <v>12</v>
      </c>
      <c r="B24" s="12">
        <v>24020848</v>
      </c>
      <c r="C24" s="11" t="s">
        <v>2069</v>
      </c>
      <c r="D24" s="30">
        <v>38920</v>
      </c>
      <c r="E24" s="11">
        <v>70</v>
      </c>
      <c r="F24" s="11">
        <v>80</v>
      </c>
      <c r="G24" s="11">
        <v>70</v>
      </c>
      <c r="H24" s="11">
        <v>80</v>
      </c>
      <c r="I24" s="17" t="str">
        <f t="shared" si="0"/>
        <v>Tốt</v>
      </c>
      <c r="J24" s="11">
        <v>80</v>
      </c>
      <c r="K24" s="17" t="str">
        <f t="shared" si="1"/>
        <v>Tốt</v>
      </c>
    </row>
    <row r="25" spans="1:11" x14ac:dyDescent="0.25">
      <c r="A25" s="12">
        <v>13</v>
      </c>
      <c r="B25" s="12">
        <v>24020842</v>
      </c>
      <c r="C25" s="11" t="s">
        <v>2066</v>
      </c>
      <c r="D25" s="30">
        <v>39000</v>
      </c>
      <c r="E25" s="11">
        <v>84</v>
      </c>
      <c r="F25" s="11">
        <v>94</v>
      </c>
      <c r="G25" s="11">
        <v>70</v>
      </c>
      <c r="H25" s="11">
        <v>94</v>
      </c>
      <c r="I25" s="17" t="str">
        <f t="shared" si="0"/>
        <v>Xuất sắc</v>
      </c>
      <c r="J25" s="11">
        <v>94</v>
      </c>
      <c r="K25" s="17" t="str">
        <f t="shared" si="1"/>
        <v>Xuất sắc</v>
      </c>
    </row>
    <row r="26" spans="1:11" x14ac:dyDescent="0.25">
      <c r="A26" s="12">
        <v>14</v>
      </c>
      <c r="B26" s="12">
        <v>24020850</v>
      </c>
      <c r="C26" s="11" t="s">
        <v>2070</v>
      </c>
      <c r="D26" s="30">
        <v>39006</v>
      </c>
      <c r="E26" s="11">
        <v>70</v>
      </c>
      <c r="F26" s="11">
        <v>80</v>
      </c>
      <c r="G26" s="11">
        <v>70</v>
      </c>
      <c r="H26" s="11">
        <v>80</v>
      </c>
      <c r="I26" s="17" t="str">
        <f t="shared" si="0"/>
        <v>Tốt</v>
      </c>
      <c r="J26" s="11">
        <v>80</v>
      </c>
      <c r="K26" s="17" t="str">
        <f t="shared" si="1"/>
        <v>Tốt</v>
      </c>
    </row>
    <row r="27" spans="1:11" x14ac:dyDescent="0.25">
      <c r="A27" s="12">
        <v>15</v>
      </c>
      <c r="B27" s="12">
        <v>24020852</v>
      </c>
      <c r="C27" s="11" t="s">
        <v>2071</v>
      </c>
      <c r="D27" s="30">
        <v>39028</v>
      </c>
      <c r="E27" s="11">
        <v>70</v>
      </c>
      <c r="F27" s="11">
        <v>77</v>
      </c>
      <c r="G27" s="11">
        <v>70</v>
      </c>
      <c r="H27" s="11">
        <v>80</v>
      </c>
      <c r="I27" s="17" t="str">
        <f t="shared" si="0"/>
        <v>Tốt</v>
      </c>
      <c r="J27" s="11">
        <v>80</v>
      </c>
      <c r="K27" s="17" t="str">
        <f t="shared" si="1"/>
        <v>Tốt</v>
      </c>
    </row>
    <row r="28" spans="1:11" x14ac:dyDescent="0.25">
      <c r="A28" s="12">
        <v>16</v>
      </c>
      <c r="B28" s="12">
        <v>24020860</v>
      </c>
      <c r="C28" s="11" t="s">
        <v>2075</v>
      </c>
      <c r="D28" s="30">
        <v>38756</v>
      </c>
      <c r="E28" s="11">
        <v>70</v>
      </c>
      <c r="F28" s="11">
        <v>90</v>
      </c>
      <c r="G28" s="11">
        <v>70</v>
      </c>
      <c r="H28" s="11">
        <v>80</v>
      </c>
      <c r="I28" s="17" t="str">
        <f t="shared" si="0"/>
        <v>Tốt</v>
      </c>
      <c r="J28" s="11">
        <v>80</v>
      </c>
      <c r="K28" s="17" t="str">
        <f t="shared" si="1"/>
        <v>Tốt</v>
      </c>
    </row>
    <row r="29" spans="1:11" x14ac:dyDescent="0.25">
      <c r="A29" s="12">
        <v>17</v>
      </c>
      <c r="B29" s="12">
        <v>24020862</v>
      </c>
      <c r="C29" s="11" t="s">
        <v>2076</v>
      </c>
      <c r="D29" s="30">
        <v>38805</v>
      </c>
      <c r="E29" s="11">
        <v>70</v>
      </c>
      <c r="F29" s="11">
        <v>80</v>
      </c>
      <c r="G29" s="11">
        <v>70</v>
      </c>
      <c r="H29" s="11">
        <v>80</v>
      </c>
      <c r="I29" s="17" t="str">
        <f t="shared" si="0"/>
        <v>Tốt</v>
      </c>
      <c r="J29" s="11">
        <v>80</v>
      </c>
      <c r="K29" s="17" t="str">
        <f t="shared" si="1"/>
        <v>Tốt</v>
      </c>
    </row>
    <row r="30" spans="1:11" x14ac:dyDescent="0.25">
      <c r="A30" s="12">
        <v>18</v>
      </c>
      <c r="B30" s="12">
        <v>24020864</v>
      </c>
      <c r="C30" s="11" t="s">
        <v>2033</v>
      </c>
      <c r="D30" s="30">
        <v>38863</v>
      </c>
      <c r="E30" s="11">
        <v>67</v>
      </c>
      <c r="F30" s="11">
        <v>77</v>
      </c>
      <c r="G30" s="11">
        <v>70</v>
      </c>
      <c r="H30" s="11">
        <v>77</v>
      </c>
      <c r="I30" s="17" t="str">
        <f t="shared" si="0"/>
        <v>Khá</v>
      </c>
      <c r="J30" s="11">
        <v>77</v>
      </c>
      <c r="K30" s="17" t="str">
        <f t="shared" si="1"/>
        <v>Khá</v>
      </c>
    </row>
    <row r="31" spans="1:11" x14ac:dyDescent="0.25">
      <c r="A31" s="12">
        <v>19</v>
      </c>
      <c r="B31" s="12">
        <v>24020866</v>
      </c>
      <c r="C31" s="11" t="s">
        <v>928</v>
      </c>
      <c r="D31" s="30">
        <v>39041</v>
      </c>
      <c r="E31" s="11">
        <v>80</v>
      </c>
      <c r="F31" s="11">
        <v>80</v>
      </c>
      <c r="G31" s="11">
        <v>70</v>
      </c>
      <c r="H31" s="11">
        <v>80</v>
      </c>
      <c r="I31" s="17" t="str">
        <f t="shared" si="0"/>
        <v>Tốt</v>
      </c>
      <c r="J31" s="11">
        <v>80</v>
      </c>
      <c r="K31" s="17" t="str">
        <f t="shared" si="1"/>
        <v>Tốt</v>
      </c>
    </row>
    <row r="32" spans="1:11" x14ac:dyDescent="0.25">
      <c r="A32" s="12">
        <v>20</v>
      </c>
      <c r="B32" s="12">
        <v>24020868</v>
      </c>
      <c r="C32" s="11" t="s">
        <v>1893</v>
      </c>
      <c r="D32" s="30">
        <v>39006</v>
      </c>
      <c r="E32" s="11">
        <v>82</v>
      </c>
      <c r="F32" s="11">
        <v>80</v>
      </c>
      <c r="G32" s="11">
        <v>70</v>
      </c>
      <c r="H32" s="11">
        <v>80</v>
      </c>
      <c r="I32" s="17" t="str">
        <f t="shared" si="0"/>
        <v>Tốt</v>
      </c>
      <c r="J32" s="11">
        <v>80</v>
      </c>
      <c r="K32" s="17" t="str">
        <f t="shared" si="1"/>
        <v>Tốt</v>
      </c>
    </row>
    <row r="33" spans="1:11" x14ac:dyDescent="0.25">
      <c r="A33" s="12">
        <v>21</v>
      </c>
      <c r="B33" s="12">
        <v>24020870</v>
      </c>
      <c r="C33" s="11" t="s">
        <v>2077</v>
      </c>
      <c r="D33" s="30">
        <v>38800</v>
      </c>
      <c r="E33" s="11">
        <v>90</v>
      </c>
      <c r="F33" s="11">
        <v>90</v>
      </c>
      <c r="G33" s="11">
        <v>70</v>
      </c>
      <c r="H33" s="11">
        <v>90</v>
      </c>
      <c r="I33" s="17" t="str">
        <f t="shared" si="0"/>
        <v>Xuất sắc</v>
      </c>
      <c r="J33" s="11">
        <v>90</v>
      </c>
      <c r="K33" s="17" t="str">
        <f t="shared" si="1"/>
        <v>Xuất sắc</v>
      </c>
    </row>
    <row r="34" spans="1:11" x14ac:dyDescent="0.25">
      <c r="A34" s="12">
        <v>22</v>
      </c>
      <c r="B34" s="12">
        <v>24020872</v>
      </c>
      <c r="C34" s="11" t="s">
        <v>2078</v>
      </c>
      <c r="D34" s="30">
        <v>38934</v>
      </c>
      <c r="E34" s="11">
        <v>60</v>
      </c>
      <c r="F34" s="11">
        <v>77</v>
      </c>
      <c r="G34" s="11">
        <v>70</v>
      </c>
      <c r="H34" s="11">
        <v>77</v>
      </c>
      <c r="I34" s="17" t="str">
        <f t="shared" si="0"/>
        <v>Khá</v>
      </c>
      <c r="J34" s="11">
        <v>77</v>
      </c>
      <c r="K34" s="17" t="str">
        <f t="shared" si="1"/>
        <v>Khá</v>
      </c>
    </row>
    <row r="35" spans="1:11" x14ac:dyDescent="0.25">
      <c r="A35" s="12">
        <v>23</v>
      </c>
      <c r="B35" s="12">
        <v>24020874</v>
      </c>
      <c r="C35" s="11" t="s">
        <v>2079</v>
      </c>
      <c r="D35" s="30">
        <v>38961</v>
      </c>
      <c r="E35" s="11">
        <v>94</v>
      </c>
      <c r="F35" s="11">
        <v>94</v>
      </c>
      <c r="G35" s="11">
        <v>70</v>
      </c>
      <c r="H35" s="11">
        <v>94</v>
      </c>
      <c r="I35" s="17" t="str">
        <f t="shared" si="0"/>
        <v>Xuất sắc</v>
      </c>
      <c r="J35" s="11">
        <v>94</v>
      </c>
      <c r="K35" s="17" t="str">
        <f t="shared" si="1"/>
        <v>Xuất sắc</v>
      </c>
    </row>
    <row r="36" spans="1:11" x14ac:dyDescent="0.25">
      <c r="A36" s="12">
        <v>24</v>
      </c>
      <c r="B36" s="12">
        <v>24020876</v>
      </c>
      <c r="C36" s="11" t="s">
        <v>2080</v>
      </c>
      <c r="D36" s="30">
        <v>38843</v>
      </c>
      <c r="E36" s="11">
        <v>70</v>
      </c>
      <c r="F36" s="11">
        <v>90</v>
      </c>
      <c r="G36" s="11">
        <v>70</v>
      </c>
      <c r="H36" s="11">
        <v>90</v>
      </c>
      <c r="I36" s="17" t="str">
        <f t="shared" si="0"/>
        <v>Xuất sắc</v>
      </c>
      <c r="J36" s="11">
        <v>90</v>
      </c>
      <c r="K36" s="17" t="str">
        <f t="shared" si="1"/>
        <v>Xuất sắc</v>
      </c>
    </row>
    <row r="37" spans="1:11" x14ac:dyDescent="0.25">
      <c r="A37" s="12">
        <v>25</v>
      </c>
      <c r="B37" s="12">
        <v>24020878</v>
      </c>
      <c r="C37" s="11" t="s">
        <v>2081</v>
      </c>
      <c r="D37" s="30">
        <v>38760</v>
      </c>
      <c r="E37" s="11">
        <v>67</v>
      </c>
      <c r="F37" s="11">
        <v>77</v>
      </c>
      <c r="G37" s="11">
        <v>70</v>
      </c>
      <c r="H37" s="11">
        <v>77</v>
      </c>
      <c r="I37" s="17" t="str">
        <f t="shared" si="0"/>
        <v>Khá</v>
      </c>
      <c r="J37" s="11">
        <v>77</v>
      </c>
      <c r="K37" s="17" t="str">
        <f t="shared" si="1"/>
        <v>Khá</v>
      </c>
    </row>
    <row r="38" spans="1:11" x14ac:dyDescent="0.25">
      <c r="A38" s="12">
        <v>26</v>
      </c>
      <c r="B38" s="12">
        <v>24020880</v>
      </c>
      <c r="C38" s="11" t="s">
        <v>2082</v>
      </c>
      <c r="D38" s="30">
        <v>38798</v>
      </c>
      <c r="E38" s="11">
        <v>70</v>
      </c>
      <c r="F38" s="11">
        <v>75</v>
      </c>
      <c r="G38" s="11">
        <v>70</v>
      </c>
      <c r="H38" s="11">
        <v>75</v>
      </c>
      <c r="I38" s="17" t="str">
        <f t="shared" si="0"/>
        <v>Khá</v>
      </c>
      <c r="J38" s="11">
        <v>75</v>
      </c>
      <c r="K38" s="17" t="str">
        <f t="shared" si="1"/>
        <v>Khá</v>
      </c>
    </row>
    <row r="39" spans="1:11" x14ac:dyDescent="0.25">
      <c r="A39" s="12">
        <v>27</v>
      </c>
      <c r="B39" s="12">
        <v>24020882</v>
      </c>
      <c r="C39" s="11" t="s">
        <v>1647</v>
      </c>
      <c r="D39" s="30">
        <v>38809</v>
      </c>
      <c r="E39" s="11">
        <v>67</v>
      </c>
      <c r="F39" s="11">
        <v>77</v>
      </c>
      <c r="G39" s="11">
        <v>70</v>
      </c>
      <c r="H39" s="11">
        <v>77</v>
      </c>
      <c r="I39" s="17" t="str">
        <f t="shared" si="0"/>
        <v>Khá</v>
      </c>
      <c r="J39" s="11">
        <v>77</v>
      </c>
      <c r="K39" s="17" t="str">
        <f t="shared" si="1"/>
        <v>Khá</v>
      </c>
    </row>
    <row r="40" spans="1:11" x14ac:dyDescent="0.25">
      <c r="A40" s="12">
        <v>28</v>
      </c>
      <c r="B40" s="12">
        <v>24020884</v>
      </c>
      <c r="C40" s="11" t="s">
        <v>2083</v>
      </c>
      <c r="D40" s="30">
        <v>39010</v>
      </c>
      <c r="E40" s="11">
        <v>90</v>
      </c>
      <c r="F40" s="11">
        <v>90</v>
      </c>
      <c r="G40" s="11">
        <v>70</v>
      </c>
      <c r="H40" s="11">
        <v>90</v>
      </c>
      <c r="I40" s="17" t="str">
        <f t="shared" si="0"/>
        <v>Xuất sắc</v>
      </c>
      <c r="J40" s="11">
        <v>90</v>
      </c>
      <c r="K40" s="17" t="str">
        <f t="shared" si="1"/>
        <v>Xuất sắc</v>
      </c>
    </row>
    <row r="41" spans="1:11" x14ac:dyDescent="0.25">
      <c r="A41" s="12">
        <v>29</v>
      </c>
      <c r="B41" s="12">
        <v>24020886</v>
      </c>
      <c r="C41" s="11" t="s">
        <v>2084</v>
      </c>
      <c r="D41" s="30">
        <v>38765</v>
      </c>
      <c r="E41" s="11">
        <v>90</v>
      </c>
      <c r="F41" s="11">
        <v>90</v>
      </c>
      <c r="G41" s="11">
        <v>70</v>
      </c>
      <c r="H41" s="11">
        <v>90</v>
      </c>
      <c r="I41" s="17" t="str">
        <f t="shared" si="0"/>
        <v>Xuất sắc</v>
      </c>
      <c r="J41" s="11">
        <v>90</v>
      </c>
      <c r="K41" s="17" t="str">
        <f t="shared" si="1"/>
        <v>Xuất sắc</v>
      </c>
    </row>
    <row r="42" spans="1:11" x14ac:dyDescent="0.25">
      <c r="A42" s="12">
        <v>30</v>
      </c>
      <c r="B42" s="12">
        <v>24020888</v>
      </c>
      <c r="C42" s="11" t="s">
        <v>2085</v>
      </c>
      <c r="D42" s="30">
        <v>38817</v>
      </c>
      <c r="E42" s="11">
        <v>92</v>
      </c>
      <c r="F42" s="11">
        <v>92</v>
      </c>
      <c r="G42" s="11">
        <v>70</v>
      </c>
      <c r="H42" s="11">
        <v>92</v>
      </c>
      <c r="I42" s="17" t="str">
        <f t="shared" si="0"/>
        <v>Xuất sắc</v>
      </c>
      <c r="J42" s="11">
        <v>92</v>
      </c>
      <c r="K42" s="17" t="str">
        <f t="shared" si="1"/>
        <v>Xuất sắc</v>
      </c>
    </row>
    <row r="43" spans="1:11" x14ac:dyDescent="0.25">
      <c r="A43" s="12">
        <v>31</v>
      </c>
      <c r="B43" s="12">
        <v>24020890</v>
      </c>
      <c r="C43" s="11" t="s">
        <v>2086</v>
      </c>
      <c r="D43" s="30">
        <v>38961</v>
      </c>
      <c r="E43" s="11">
        <v>74</v>
      </c>
      <c r="F43" s="11">
        <v>84</v>
      </c>
      <c r="G43" s="11">
        <v>70</v>
      </c>
      <c r="H43" s="11">
        <v>84</v>
      </c>
      <c r="I43" s="17" t="str">
        <f t="shared" si="0"/>
        <v>Tốt</v>
      </c>
      <c r="J43" s="11">
        <v>84</v>
      </c>
      <c r="K43" s="17" t="str">
        <f t="shared" si="1"/>
        <v>Tốt</v>
      </c>
    </row>
    <row r="44" spans="1:11" x14ac:dyDescent="0.25">
      <c r="A44" s="12">
        <v>32</v>
      </c>
      <c r="B44" s="12">
        <v>24020892</v>
      </c>
      <c r="C44" s="11" t="s">
        <v>1235</v>
      </c>
      <c r="D44" s="30">
        <v>38718</v>
      </c>
      <c r="E44" s="11">
        <v>77</v>
      </c>
      <c r="F44" s="11">
        <v>77</v>
      </c>
      <c r="G44" s="11">
        <v>70</v>
      </c>
      <c r="H44" s="11">
        <v>77</v>
      </c>
      <c r="I44" s="17" t="str">
        <f t="shared" si="0"/>
        <v>Khá</v>
      </c>
      <c r="J44" s="11">
        <v>77</v>
      </c>
      <c r="K44" s="17" t="str">
        <f t="shared" si="1"/>
        <v>Khá</v>
      </c>
    </row>
    <row r="45" spans="1:11" x14ac:dyDescent="0.25">
      <c r="A45" s="12">
        <v>33</v>
      </c>
      <c r="B45" s="12">
        <v>24020797</v>
      </c>
      <c r="C45" s="11" t="s">
        <v>2060</v>
      </c>
      <c r="D45" s="30">
        <v>38770</v>
      </c>
      <c r="E45" s="11">
        <v>72</v>
      </c>
      <c r="F45" s="11">
        <v>82</v>
      </c>
      <c r="G45" s="11">
        <v>70</v>
      </c>
      <c r="H45" s="11">
        <v>82</v>
      </c>
      <c r="I45" s="17" t="str">
        <f t="shared" si="0"/>
        <v>Tốt</v>
      </c>
      <c r="J45" s="11">
        <v>82</v>
      </c>
      <c r="K45" s="17" t="str">
        <f t="shared" si="1"/>
        <v>Tốt</v>
      </c>
    </row>
    <row r="46" spans="1:11" x14ac:dyDescent="0.25">
      <c r="A46" s="12">
        <v>34</v>
      </c>
      <c r="B46" s="12">
        <v>24020894</v>
      </c>
      <c r="C46" s="11" t="s">
        <v>2087</v>
      </c>
      <c r="D46" s="30">
        <v>38858</v>
      </c>
      <c r="E46" s="11">
        <v>92</v>
      </c>
      <c r="F46" s="11">
        <v>92</v>
      </c>
      <c r="G46" s="11">
        <v>70</v>
      </c>
      <c r="H46" s="11">
        <v>92</v>
      </c>
      <c r="I46" s="17" t="str">
        <f t="shared" si="0"/>
        <v>Xuất sắc</v>
      </c>
      <c r="J46" s="11">
        <v>92</v>
      </c>
      <c r="K46" s="17" t="str">
        <f t="shared" si="1"/>
        <v>Xuất sắc</v>
      </c>
    </row>
    <row r="47" spans="1:11" x14ac:dyDescent="0.25">
      <c r="A47" s="12">
        <v>35</v>
      </c>
      <c r="B47" s="12">
        <v>24020896</v>
      </c>
      <c r="C47" s="11" t="s">
        <v>2088</v>
      </c>
      <c r="D47" s="30">
        <v>38775</v>
      </c>
      <c r="E47" s="11">
        <v>70</v>
      </c>
      <c r="F47" s="11">
        <v>80</v>
      </c>
      <c r="G47" s="11">
        <v>70</v>
      </c>
      <c r="H47" s="11">
        <v>80</v>
      </c>
      <c r="I47" s="17" t="str">
        <f t="shared" si="0"/>
        <v>Tốt</v>
      </c>
      <c r="J47" s="11">
        <v>80</v>
      </c>
      <c r="K47" s="17" t="str">
        <f t="shared" si="1"/>
        <v>Tốt</v>
      </c>
    </row>
    <row r="48" spans="1:11" x14ac:dyDescent="0.25">
      <c r="A48" s="12">
        <v>36</v>
      </c>
      <c r="B48" s="12">
        <v>24020898</v>
      </c>
      <c r="C48" s="11" t="s">
        <v>2089</v>
      </c>
      <c r="D48" s="30">
        <v>38737</v>
      </c>
      <c r="E48" s="11">
        <v>70</v>
      </c>
      <c r="F48" s="11">
        <v>80</v>
      </c>
      <c r="G48" s="11">
        <v>70</v>
      </c>
      <c r="H48" s="11">
        <v>80</v>
      </c>
      <c r="I48" s="17" t="str">
        <f t="shared" si="0"/>
        <v>Tốt</v>
      </c>
      <c r="J48" s="11">
        <v>80</v>
      </c>
      <c r="K48" s="17" t="str">
        <f t="shared" si="1"/>
        <v>Tốt</v>
      </c>
    </row>
    <row r="49" spans="1:11" x14ac:dyDescent="0.25">
      <c r="A49" s="12">
        <v>37</v>
      </c>
      <c r="B49" s="12">
        <v>24020900</v>
      </c>
      <c r="C49" s="11" t="s">
        <v>2090</v>
      </c>
      <c r="D49" s="30">
        <v>38976</v>
      </c>
      <c r="E49" s="11">
        <v>67</v>
      </c>
      <c r="F49" s="11">
        <v>77</v>
      </c>
      <c r="G49" s="11">
        <v>70</v>
      </c>
      <c r="H49" s="11">
        <v>77</v>
      </c>
      <c r="I49" s="17" t="str">
        <f t="shared" si="0"/>
        <v>Khá</v>
      </c>
      <c r="J49" s="11">
        <v>77</v>
      </c>
      <c r="K49" s="17" t="str">
        <f t="shared" si="1"/>
        <v>Khá</v>
      </c>
    </row>
    <row r="50" spans="1:11" x14ac:dyDescent="0.25">
      <c r="A50" s="12">
        <v>38</v>
      </c>
      <c r="B50" s="12">
        <v>24020902</v>
      </c>
      <c r="C50" s="11" t="s">
        <v>2091</v>
      </c>
      <c r="D50" s="30">
        <v>39079</v>
      </c>
      <c r="E50" s="11">
        <v>90</v>
      </c>
      <c r="F50" s="11">
        <v>90</v>
      </c>
      <c r="G50" s="11">
        <v>70</v>
      </c>
      <c r="H50" s="11">
        <v>90</v>
      </c>
      <c r="I50" s="17" t="str">
        <f t="shared" si="0"/>
        <v>Xuất sắc</v>
      </c>
      <c r="J50" s="11">
        <v>90</v>
      </c>
      <c r="K50" s="17" t="str">
        <f t="shared" si="1"/>
        <v>Xuất sắc</v>
      </c>
    </row>
    <row r="51" spans="1:11" x14ac:dyDescent="0.25">
      <c r="A51" s="12">
        <v>39</v>
      </c>
      <c r="B51" s="12">
        <v>24020904</v>
      </c>
      <c r="C51" s="11" t="s">
        <v>2092</v>
      </c>
      <c r="D51" s="30">
        <v>38917</v>
      </c>
      <c r="E51" s="11">
        <v>82</v>
      </c>
      <c r="F51" s="11">
        <v>82</v>
      </c>
      <c r="G51" s="11">
        <v>70</v>
      </c>
      <c r="H51" s="11">
        <v>82</v>
      </c>
      <c r="I51" s="17" t="str">
        <f t="shared" si="0"/>
        <v>Tốt</v>
      </c>
      <c r="J51" s="11">
        <v>82</v>
      </c>
      <c r="K51" s="17" t="str">
        <f t="shared" si="1"/>
        <v>Tốt</v>
      </c>
    </row>
    <row r="52" spans="1:11" x14ac:dyDescent="0.25">
      <c r="A52" s="12">
        <v>40</v>
      </c>
      <c r="B52" s="12">
        <v>24020906</v>
      </c>
      <c r="C52" s="11" t="s">
        <v>2093</v>
      </c>
      <c r="D52" s="30">
        <v>38760</v>
      </c>
      <c r="E52" s="11">
        <v>92</v>
      </c>
      <c r="F52" s="11">
        <v>92</v>
      </c>
      <c r="G52" s="11">
        <v>70</v>
      </c>
      <c r="H52" s="11">
        <v>92</v>
      </c>
      <c r="I52" s="17" t="str">
        <f t="shared" si="0"/>
        <v>Xuất sắc</v>
      </c>
      <c r="J52" s="11">
        <v>92</v>
      </c>
      <c r="K52" s="17" t="str">
        <f t="shared" si="1"/>
        <v>Xuất sắc</v>
      </c>
    </row>
    <row r="54" spans="1:11" customFormat="1" ht="14.25" x14ac:dyDescent="0.2">
      <c r="A54" s="53" t="s">
        <v>459</v>
      </c>
      <c r="B54" s="53"/>
      <c r="C54" s="53"/>
    </row>
  </sheetData>
  <sortState xmlns:xlrd2="http://schemas.microsoft.com/office/spreadsheetml/2017/richdata2" ref="A13:K52">
    <sortCondition ref="B13:B52"/>
  </sortState>
  <mergeCells count="16">
    <mergeCell ref="A6:K6"/>
    <mergeCell ref="A1:C1"/>
    <mergeCell ref="G1:K1"/>
    <mergeCell ref="A2:C2"/>
    <mergeCell ref="G2:K2"/>
    <mergeCell ref="A5:K5"/>
    <mergeCell ref="A54:C5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76A12-CA9C-4D56-871D-D29C02FAAF39}">
  <dimension ref="A1:K50"/>
  <sheetViews>
    <sheetView topLeftCell="A25" workbookViewId="0">
      <selection activeCell="B46" sqref="B46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16.75" style="2" bestFit="1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60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27" t="s">
        <v>2094</v>
      </c>
      <c r="C13" s="11" t="s">
        <v>2095</v>
      </c>
      <c r="D13" s="28">
        <v>38831</v>
      </c>
      <c r="E13" s="12">
        <v>70</v>
      </c>
      <c r="F13" s="12">
        <v>70</v>
      </c>
      <c r="G13" s="12">
        <v>80</v>
      </c>
      <c r="H13" s="12">
        <v>80</v>
      </c>
      <c r="I13" s="31" t="str">
        <f t="shared" ref="I13:I48" si="0">IF(H13&gt;=90,"Xuất sắc",IF(H13&gt;=80,"Tốt", IF(H13&gt;=65,"Khá",IF(H13&gt;=50,"Trung bình", IF(H13&gt;=35, "Yếu", "Kém")))))</f>
        <v>Tốt</v>
      </c>
      <c r="J13" s="12">
        <v>80</v>
      </c>
      <c r="K13" s="17" t="str">
        <f t="shared" ref="K13:K48" si="1">IF(J13&gt;=90,"Xuất sắc",IF(J13&gt;=80,"Tốt", IF(J13&gt;=65,"Khá",IF(J13&gt;=50,"Trung bình", IF(J13&gt;=35, "Yếu", "Kém")))))</f>
        <v>Tốt</v>
      </c>
    </row>
    <row r="14" spans="1:11" x14ac:dyDescent="0.25">
      <c r="A14" s="12">
        <v>2</v>
      </c>
      <c r="B14" s="27" t="s">
        <v>2096</v>
      </c>
      <c r="C14" s="11" t="s">
        <v>2097</v>
      </c>
      <c r="D14" s="28">
        <v>38982</v>
      </c>
      <c r="E14" s="12">
        <v>94</v>
      </c>
      <c r="F14" s="12">
        <v>84</v>
      </c>
      <c r="G14" s="12">
        <v>94</v>
      </c>
      <c r="H14" s="12">
        <v>94</v>
      </c>
      <c r="I14" s="31" t="str">
        <f t="shared" si="0"/>
        <v>Xuất sắc</v>
      </c>
      <c r="J14" s="12">
        <v>94</v>
      </c>
      <c r="K14" s="17" t="str">
        <f t="shared" si="1"/>
        <v>Xuất sắc</v>
      </c>
    </row>
    <row r="15" spans="1:11" x14ac:dyDescent="0.25">
      <c r="A15" s="12">
        <v>3</v>
      </c>
      <c r="B15" s="27" t="s">
        <v>2098</v>
      </c>
      <c r="C15" s="11" t="s">
        <v>2099</v>
      </c>
      <c r="D15" s="28">
        <v>38990</v>
      </c>
      <c r="E15" s="12">
        <v>72</v>
      </c>
      <c r="F15" s="12">
        <v>82</v>
      </c>
      <c r="G15" s="12">
        <v>82</v>
      </c>
      <c r="H15" s="12">
        <v>82</v>
      </c>
      <c r="I15" s="31" t="str">
        <f t="shared" si="0"/>
        <v>Tốt</v>
      </c>
      <c r="J15" s="12">
        <v>82</v>
      </c>
      <c r="K15" s="17" t="str">
        <f t="shared" si="1"/>
        <v>Tốt</v>
      </c>
    </row>
    <row r="16" spans="1:11" x14ac:dyDescent="0.25">
      <c r="A16" s="12">
        <v>4</v>
      </c>
      <c r="B16" s="27" t="s">
        <v>2100</v>
      </c>
      <c r="C16" s="11" t="s">
        <v>2101</v>
      </c>
      <c r="D16" s="28">
        <v>38738</v>
      </c>
      <c r="E16" s="12">
        <v>92</v>
      </c>
      <c r="F16" s="12">
        <v>92</v>
      </c>
      <c r="G16" s="12">
        <v>92</v>
      </c>
      <c r="H16" s="12">
        <v>92</v>
      </c>
      <c r="I16" s="31" t="str">
        <f t="shared" si="0"/>
        <v>Xuất sắc</v>
      </c>
      <c r="J16" s="12">
        <v>92</v>
      </c>
      <c r="K16" s="17" t="str">
        <f t="shared" si="1"/>
        <v>Xuất sắc</v>
      </c>
    </row>
    <row r="17" spans="1:11" x14ac:dyDescent="0.25">
      <c r="A17" s="12">
        <v>5</v>
      </c>
      <c r="B17" s="27" t="s">
        <v>2102</v>
      </c>
      <c r="C17" s="11" t="s">
        <v>2066</v>
      </c>
      <c r="D17" s="28">
        <v>38965</v>
      </c>
      <c r="E17" s="12">
        <v>82</v>
      </c>
      <c r="F17" s="12">
        <v>72</v>
      </c>
      <c r="G17" s="12">
        <v>82</v>
      </c>
      <c r="H17" s="12">
        <v>82</v>
      </c>
      <c r="I17" s="31" t="str">
        <f t="shared" si="0"/>
        <v>Tốt</v>
      </c>
      <c r="J17" s="12">
        <v>82</v>
      </c>
      <c r="K17" s="17" t="str">
        <f t="shared" si="1"/>
        <v>Tốt</v>
      </c>
    </row>
    <row r="18" spans="1:11" x14ac:dyDescent="0.25">
      <c r="A18" s="12">
        <v>6</v>
      </c>
      <c r="B18" s="27" t="s">
        <v>2103</v>
      </c>
      <c r="C18" s="11" t="s">
        <v>2104</v>
      </c>
      <c r="D18" s="28">
        <v>38848</v>
      </c>
      <c r="E18" s="12">
        <v>84</v>
      </c>
      <c r="F18" s="12">
        <v>74</v>
      </c>
      <c r="G18" s="12">
        <v>84</v>
      </c>
      <c r="H18" s="12">
        <v>84</v>
      </c>
      <c r="I18" s="31" t="str">
        <f t="shared" si="0"/>
        <v>Tốt</v>
      </c>
      <c r="J18" s="12">
        <v>84</v>
      </c>
      <c r="K18" s="17" t="str">
        <f t="shared" si="1"/>
        <v>Tốt</v>
      </c>
    </row>
    <row r="19" spans="1:11" x14ac:dyDescent="0.25">
      <c r="A19" s="12">
        <v>7</v>
      </c>
      <c r="B19" s="27" t="s">
        <v>2105</v>
      </c>
      <c r="C19" s="11" t="s">
        <v>2106</v>
      </c>
      <c r="D19" s="28">
        <v>38832</v>
      </c>
      <c r="E19" s="12">
        <v>80</v>
      </c>
      <c r="F19" s="12">
        <v>70</v>
      </c>
      <c r="G19" s="12">
        <v>80</v>
      </c>
      <c r="H19" s="12">
        <v>80</v>
      </c>
      <c r="I19" s="31" t="str">
        <f t="shared" si="0"/>
        <v>Tốt</v>
      </c>
      <c r="J19" s="12">
        <v>80</v>
      </c>
      <c r="K19" s="17" t="str">
        <f t="shared" si="1"/>
        <v>Tốt</v>
      </c>
    </row>
    <row r="20" spans="1:11" x14ac:dyDescent="0.25">
      <c r="A20" s="12">
        <v>8</v>
      </c>
      <c r="B20" s="27" t="s">
        <v>2107</v>
      </c>
      <c r="C20" s="11" t="s">
        <v>1077</v>
      </c>
      <c r="D20" s="28">
        <v>38860</v>
      </c>
      <c r="E20" s="12">
        <v>74</v>
      </c>
      <c r="F20" s="12">
        <v>74</v>
      </c>
      <c r="G20" s="12">
        <v>80</v>
      </c>
      <c r="H20" s="12">
        <v>80</v>
      </c>
      <c r="I20" s="31" t="str">
        <f t="shared" si="0"/>
        <v>Tốt</v>
      </c>
      <c r="J20" s="12">
        <v>80</v>
      </c>
      <c r="K20" s="17" t="str">
        <f t="shared" si="1"/>
        <v>Tốt</v>
      </c>
    </row>
    <row r="21" spans="1:11" x14ac:dyDescent="0.25">
      <c r="A21" s="12">
        <v>9</v>
      </c>
      <c r="B21" s="27" t="s">
        <v>2108</v>
      </c>
      <c r="C21" s="11" t="s">
        <v>2109</v>
      </c>
      <c r="D21" s="28">
        <v>38746</v>
      </c>
      <c r="E21" s="12">
        <v>82</v>
      </c>
      <c r="F21" s="12">
        <v>72</v>
      </c>
      <c r="G21" s="12">
        <v>82</v>
      </c>
      <c r="H21" s="12">
        <v>82</v>
      </c>
      <c r="I21" s="31" t="str">
        <f t="shared" si="0"/>
        <v>Tốt</v>
      </c>
      <c r="J21" s="12">
        <v>82</v>
      </c>
      <c r="K21" s="17" t="str">
        <f t="shared" si="1"/>
        <v>Tốt</v>
      </c>
    </row>
    <row r="22" spans="1:11" x14ac:dyDescent="0.25">
      <c r="A22" s="12">
        <v>10</v>
      </c>
      <c r="B22" s="27" t="s">
        <v>2110</v>
      </c>
      <c r="C22" s="11" t="s">
        <v>2111</v>
      </c>
      <c r="D22" s="28">
        <v>38799</v>
      </c>
      <c r="E22" s="12">
        <v>86</v>
      </c>
      <c r="F22" s="12">
        <v>96</v>
      </c>
      <c r="G22" s="12">
        <v>96</v>
      </c>
      <c r="H22" s="12">
        <v>96</v>
      </c>
      <c r="I22" s="31" t="str">
        <f t="shared" si="0"/>
        <v>Xuất sắc</v>
      </c>
      <c r="J22" s="12">
        <v>96</v>
      </c>
      <c r="K22" s="17" t="str">
        <f t="shared" si="1"/>
        <v>Xuất sắc</v>
      </c>
    </row>
    <row r="23" spans="1:11" x14ac:dyDescent="0.25">
      <c r="A23" s="12">
        <v>11</v>
      </c>
      <c r="B23" s="27" t="s">
        <v>2112</v>
      </c>
      <c r="C23" s="11" t="s">
        <v>2113</v>
      </c>
      <c r="D23" s="28">
        <v>39009</v>
      </c>
      <c r="E23" s="12">
        <v>70</v>
      </c>
      <c r="F23" s="12">
        <v>67</v>
      </c>
      <c r="G23" s="12">
        <v>77</v>
      </c>
      <c r="H23" s="12">
        <v>77</v>
      </c>
      <c r="I23" s="31" t="str">
        <f t="shared" si="0"/>
        <v>Khá</v>
      </c>
      <c r="J23" s="12">
        <v>77</v>
      </c>
      <c r="K23" s="17" t="str">
        <f t="shared" si="1"/>
        <v>Khá</v>
      </c>
    </row>
    <row r="24" spans="1:11" x14ac:dyDescent="0.25">
      <c r="A24" s="12">
        <v>12</v>
      </c>
      <c r="B24" s="27" t="s">
        <v>2114</v>
      </c>
      <c r="C24" s="11" t="s">
        <v>624</v>
      </c>
      <c r="D24" s="28">
        <v>38918</v>
      </c>
      <c r="E24" s="12">
        <v>90</v>
      </c>
      <c r="F24" s="12">
        <v>90</v>
      </c>
      <c r="G24" s="12">
        <v>90</v>
      </c>
      <c r="H24" s="12">
        <v>90</v>
      </c>
      <c r="I24" s="31" t="str">
        <f t="shared" si="0"/>
        <v>Xuất sắc</v>
      </c>
      <c r="J24" s="12">
        <v>90</v>
      </c>
      <c r="K24" s="17" t="str">
        <f t="shared" si="1"/>
        <v>Xuất sắc</v>
      </c>
    </row>
    <row r="25" spans="1:11" x14ac:dyDescent="0.25">
      <c r="A25" s="12">
        <v>13</v>
      </c>
      <c r="B25" s="27" t="s">
        <v>2115</v>
      </c>
      <c r="C25" s="11" t="s">
        <v>2116</v>
      </c>
      <c r="D25" s="28">
        <v>38805</v>
      </c>
      <c r="E25" s="12">
        <v>82</v>
      </c>
      <c r="F25" s="12">
        <v>72</v>
      </c>
      <c r="G25" s="12">
        <v>82</v>
      </c>
      <c r="H25" s="12">
        <v>82</v>
      </c>
      <c r="I25" s="31" t="str">
        <f t="shared" si="0"/>
        <v>Tốt</v>
      </c>
      <c r="J25" s="12">
        <v>82</v>
      </c>
      <c r="K25" s="17" t="str">
        <f t="shared" si="1"/>
        <v>Tốt</v>
      </c>
    </row>
    <row r="26" spans="1:11" x14ac:dyDescent="0.25">
      <c r="A26" s="12">
        <v>14</v>
      </c>
      <c r="B26" s="27" t="s">
        <v>2117</v>
      </c>
      <c r="C26" s="11" t="s">
        <v>2118</v>
      </c>
      <c r="D26" s="28">
        <v>39068</v>
      </c>
      <c r="E26" s="12">
        <v>70</v>
      </c>
      <c r="F26" s="12">
        <v>67</v>
      </c>
      <c r="G26" s="12">
        <v>80</v>
      </c>
      <c r="H26" s="12">
        <v>77</v>
      </c>
      <c r="I26" s="31" t="str">
        <f t="shared" si="0"/>
        <v>Khá</v>
      </c>
      <c r="J26" s="12">
        <v>77</v>
      </c>
      <c r="K26" s="17" t="str">
        <f t="shared" si="1"/>
        <v>Khá</v>
      </c>
    </row>
    <row r="27" spans="1:11" x14ac:dyDescent="0.25">
      <c r="A27" s="12">
        <v>15</v>
      </c>
      <c r="B27" s="27" t="s">
        <v>2119</v>
      </c>
      <c r="C27" s="11" t="s">
        <v>406</v>
      </c>
      <c r="D27" s="28">
        <v>38953</v>
      </c>
      <c r="E27" s="12">
        <v>70</v>
      </c>
      <c r="F27" s="12">
        <v>70</v>
      </c>
      <c r="G27" s="12">
        <v>80</v>
      </c>
      <c r="H27" s="12">
        <v>80</v>
      </c>
      <c r="I27" s="31" t="str">
        <f t="shared" si="0"/>
        <v>Tốt</v>
      </c>
      <c r="J27" s="12">
        <v>80</v>
      </c>
      <c r="K27" s="17" t="str">
        <f t="shared" si="1"/>
        <v>Tốt</v>
      </c>
    </row>
    <row r="28" spans="1:11" x14ac:dyDescent="0.25">
      <c r="A28" s="12">
        <v>16</v>
      </c>
      <c r="B28" s="27" t="s">
        <v>2120</v>
      </c>
      <c r="C28" s="11" t="s">
        <v>928</v>
      </c>
      <c r="D28" s="28">
        <v>38823</v>
      </c>
      <c r="E28" s="12">
        <v>88</v>
      </c>
      <c r="F28" s="12">
        <v>88</v>
      </c>
      <c r="G28" s="12">
        <v>98</v>
      </c>
      <c r="H28" s="12">
        <v>98</v>
      </c>
      <c r="I28" s="31" t="str">
        <f t="shared" si="0"/>
        <v>Xuất sắc</v>
      </c>
      <c r="J28" s="12">
        <v>98</v>
      </c>
      <c r="K28" s="17" t="str">
        <f t="shared" si="1"/>
        <v>Xuất sắc</v>
      </c>
    </row>
    <row r="29" spans="1:11" x14ac:dyDescent="0.25">
      <c r="A29" s="12">
        <v>17</v>
      </c>
      <c r="B29" s="27" t="s">
        <v>2121</v>
      </c>
      <c r="C29" s="11" t="s">
        <v>2122</v>
      </c>
      <c r="D29" s="28">
        <v>38768</v>
      </c>
      <c r="E29" s="12">
        <v>70</v>
      </c>
      <c r="F29" s="12">
        <v>70</v>
      </c>
      <c r="G29" s="12">
        <v>80</v>
      </c>
      <c r="H29" s="12">
        <v>80</v>
      </c>
      <c r="I29" s="31" t="str">
        <f t="shared" si="0"/>
        <v>Tốt</v>
      </c>
      <c r="J29" s="12">
        <v>80</v>
      </c>
      <c r="K29" s="17" t="str">
        <f t="shared" si="1"/>
        <v>Tốt</v>
      </c>
    </row>
    <row r="30" spans="1:11" x14ac:dyDescent="0.25">
      <c r="A30" s="12">
        <v>18</v>
      </c>
      <c r="B30" s="27" t="s">
        <v>2123</v>
      </c>
      <c r="C30" s="11" t="s">
        <v>2124</v>
      </c>
      <c r="D30" s="28">
        <v>38902</v>
      </c>
      <c r="E30" s="12">
        <v>82</v>
      </c>
      <c r="F30" s="12">
        <v>72</v>
      </c>
      <c r="G30" s="12">
        <v>82</v>
      </c>
      <c r="H30" s="12">
        <v>82</v>
      </c>
      <c r="I30" s="31" t="str">
        <f t="shared" si="0"/>
        <v>Tốt</v>
      </c>
      <c r="J30" s="12">
        <v>82</v>
      </c>
      <c r="K30" s="17" t="str">
        <f t="shared" si="1"/>
        <v>Tốt</v>
      </c>
    </row>
    <row r="31" spans="1:11" x14ac:dyDescent="0.25">
      <c r="A31" s="12">
        <v>19</v>
      </c>
      <c r="B31" s="27" t="s">
        <v>2125</v>
      </c>
      <c r="C31" s="11" t="s">
        <v>2126</v>
      </c>
      <c r="D31" s="28">
        <v>38850</v>
      </c>
      <c r="E31" s="12">
        <v>70</v>
      </c>
      <c r="F31" s="12">
        <v>80</v>
      </c>
      <c r="G31" s="12">
        <v>90</v>
      </c>
      <c r="H31" s="12">
        <v>90</v>
      </c>
      <c r="I31" s="31" t="str">
        <f t="shared" si="0"/>
        <v>Xuất sắc</v>
      </c>
      <c r="J31" s="12">
        <v>90</v>
      </c>
      <c r="K31" s="17" t="str">
        <f t="shared" si="1"/>
        <v>Xuất sắc</v>
      </c>
    </row>
    <row r="32" spans="1:11" x14ac:dyDescent="0.25">
      <c r="A32" s="12">
        <v>20</v>
      </c>
      <c r="B32" s="27" t="s">
        <v>2127</v>
      </c>
      <c r="C32" s="11" t="s">
        <v>493</v>
      </c>
      <c r="D32" s="28">
        <v>38921</v>
      </c>
      <c r="E32" s="12">
        <v>98</v>
      </c>
      <c r="F32" s="12">
        <v>98</v>
      </c>
      <c r="G32" s="12">
        <v>98</v>
      </c>
      <c r="H32" s="12">
        <v>98</v>
      </c>
      <c r="I32" s="31" t="str">
        <f t="shared" si="0"/>
        <v>Xuất sắc</v>
      </c>
      <c r="J32" s="12">
        <v>98</v>
      </c>
      <c r="K32" s="17" t="str">
        <f t="shared" si="1"/>
        <v>Xuất sắc</v>
      </c>
    </row>
    <row r="33" spans="1:11" x14ac:dyDescent="0.25">
      <c r="A33" s="12">
        <v>21</v>
      </c>
      <c r="B33" s="27" t="s">
        <v>2128</v>
      </c>
      <c r="C33" s="11" t="s">
        <v>2129</v>
      </c>
      <c r="D33" s="28">
        <v>38863</v>
      </c>
      <c r="E33" s="12">
        <v>72</v>
      </c>
      <c r="F33" s="12">
        <v>72</v>
      </c>
      <c r="G33" s="12">
        <v>82</v>
      </c>
      <c r="H33" s="12">
        <v>82</v>
      </c>
      <c r="I33" s="31" t="str">
        <f t="shared" si="0"/>
        <v>Tốt</v>
      </c>
      <c r="J33" s="12">
        <v>82</v>
      </c>
      <c r="K33" s="17" t="str">
        <f t="shared" si="1"/>
        <v>Tốt</v>
      </c>
    </row>
    <row r="34" spans="1:11" x14ac:dyDescent="0.25">
      <c r="A34" s="12">
        <v>22</v>
      </c>
      <c r="B34" s="27" t="s">
        <v>2130</v>
      </c>
      <c r="C34" s="11" t="s">
        <v>1741</v>
      </c>
      <c r="D34" s="28">
        <v>38730</v>
      </c>
      <c r="E34" s="12">
        <v>70</v>
      </c>
      <c r="F34" s="12">
        <v>70</v>
      </c>
      <c r="G34" s="12">
        <v>80</v>
      </c>
      <c r="H34" s="12">
        <v>80</v>
      </c>
      <c r="I34" s="31" t="str">
        <f t="shared" si="0"/>
        <v>Tốt</v>
      </c>
      <c r="J34" s="12">
        <v>80</v>
      </c>
      <c r="K34" s="17" t="str">
        <f t="shared" si="1"/>
        <v>Tốt</v>
      </c>
    </row>
    <row r="35" spans="1:11" x14ac:dyDescent="0.25">
      <c r="A35" s="12">
        <v>23</v>
      </c>
      <c r="B35" s="27" t="s">
        <v>2131</v>
      </c>
      <c r="C35" s="11" t="s">
        <v>2132</v>
      </c>
      <c r="D35" s="28">
        <v>39041</v>
      </c>
      <c r="E35" s="12"/>
      <c r="F35" s="12"/>
      <c r="G35" s="12"/>
      <c r="H35" s="12"/>
      <c r="I35" s="31" t="str">
        <f t="shared" si="0"/>
        <v>Kém</v>
      </c>
      <c r="J35" s="12"/>
      <c r="K35" s="17" t="str">
        <f t="shared" si="1"/>
        <v>Kém</v>
      </c>
    </row>
    <row r="36" spans="1:11" x14ac:dyDescent="0.25">
      <c r="A36" s="12">
        <v>24</v>
      </c>
      <c r="B36" s="27" t="s">
        <v>2133</v>
      </c>
      <c r="C36" s="11" t="s">
        <v>926</v>
      </c>
      <c r="D36" s="28">
        <v>38767</v>
      </c>
      <c r="E36" s="12">
        <v>70</v>
      </c>
      <c r="F36" s="12">
        <v>70</v>
      </c>
      <c r="G36" s="12">
        <v>80</v>
      </c>
      <c r="H36" s="12">
        <v>80</v>
      </c>
      <c r="I36" s="31" t="str">
        <f t="shared" si="0"/>
        <v>Tốt</v>
      </c>
      <c r="J36" s="12">
        <v>80</v>
      </c>
      <c r="K36" s="17" t="str">
        <f t="shared" si="1"/>
        <v>Tốt</v>
      </c>
    </row>
    <row r="37" spans="1:11" x14ac:dyDescent="0.25">
      <c r="A37" s="12">
        <v>25</v>
      </c>
      <c r="B37" s="27" t="s">
        <v>2134</v>
      </c>
      <c r="C37" s="11" t="s">
        <v>2135</v>
      </c>
      <c r="D37" s="28">
        <v>38383</v>
      </c>
      <c r="E37" s="12">
        <v>92</v>
      </c>
      <c r="F37" s="12">
        <v>82</v>
      </c>
      <c r="G37" s="12">
        <v>92</v>
      </c>
      <c r="H37" s="12">
        <v>92</v>
      </c>
      <c r="I37" s="31" t="str">
        <f t="shared" si="0"/>
        <v>Xuất sắc</v>
      </c>
      <c r="J37" s="12">
        <v>92</v>
      </c>
      <c r="K37" s="17" t="str">
        <f t="shared" si="1"/>
        <v>Xuất sắc</v>
      </c>
    </row>
    <row r="38" spans="1:11" x14ac:dyDescent="0.25">
      <c r="A38" s="12">
        <v>26</v>
      </c>
      <c r="B38" s="27" t="s">
        <v>2136</v>
      </c>
      <c r="C38" s="11" t="s">
        <v>2137</v>
      </c>
      <c r="D38" s="28">
        <v>38713</v>
      </c>
      <c r="E38" s="12">
        <v>70</v>
      </c>
      <c r="F38" s="12">
        <v>70</v>
      </c>
      <c r="G38" s="12">
        <v>80</v>
      </c>
      <c r="H38" s="12">
        <v>80</v>
      </c>
      <c r="I38" s="31" t="str">
        <f t="shared" si="0"/>
        <v>Tốt</v>
      </c>
      <c r="J38" s="12">
        <v>80</v>
      </c>
      <c r="K38" s="17" t="str">
        <f t="shared" si="1"/>
        <v>Tốt</v>
      </c>
    </row>
    <row r="39" spans="1:11" x14ac:dyDescent="0.25">
      <c r="A39" s="12">
        <v>27</v>
      </c>
      <c r="B39" s="27" t="s">
        <v>2138</v>
      </c>
      <c r="C39" s="11" t="s">
        <v>2139</v>
      </c>
      <c r="D39" s="28">
        <v>38795</v>
      </c>
      <c r="E39" s="12">
        <v>80</v>
      </c>
      <c r="F39" s="12">
        <v>67</v>
      </c>
      <c r="G39" s="12">
        <v>77</v>
      </c>
      <c r="H39" s="12">
        <v>77</v>
      </c>
      <c r="I39" s="31" t="str">
        <f t="shared" si="0"/>
        <v>Khá</v>
      </c>
      <c r="J39" s="12">
        <v>77</v>
      </c>
      <c r="K39" s="17" t="str">
        <f t="shared" si="1"/>
        <v>Khá</v>
      </c>
    </row>
    <row r="40" spans="1:11" x14ac:dyDescent="0.25">
      <c r="A40" s="12">
        <v>28</v>
      </c>
      <c r="B40" s="27" t="s">
        <v>2140</v>
      </c>
      <c r="C40" s="11" t="s">
        <v>2141</v>
      </c>
      <c r="D40" s="28">
        <v>38806</v>
      </c>
      <c r="E40" s="12">
        <v>80</v>
      </c>
      <c r="F40" s="12">
        <v>80</v>
      </c>
      <c r="G40" s="12">
        <v>90</v>
      </c>
      <c r="H40" s="12">
        <v>90</v>
      </c>
      <c r="I40" s="31" t="str">
        <f t="shared" si="0"/>
        <v>Xuất sắc</v>
      </c>
      <c r="J40" s="12">
        <v>90</v>
      </c>
      <c r="K40" s="17" t="str">
        <f t="shared" si="1"/>
        <v>Xuất sắc</v>
      </c>
    </row>
    <row r="41" spans="1:11" x14ac:dyDescent="0.25">
      <c r="A41" s="12">
        <v>29</v>
      </c>
      <c r="B41" s="27" t="s">
        <v>2142</v>
      </c>
      <c r="C41" s="11" t="s">
        <v>2143</v>
      </c>
      <c r="D41" s="28">
        <v>39049</v>
      </c>
      <c r="E41" s="12">
        <v>70</v>
      </c>
      <c r="F41" s="12">
        <v>70</v>
      </c>
      <c r="G41" s="12">
        <v>80</v>
      </c>
      <c r="H41" s="12">
        <v>80</v>
      </c>
      <c r="I41" s="31" t="str">
        <f t="shared" si="0"/>
        <v>Tốt</v>
      </c>
      <c r="J41" s="12">
        <v>80</v>
      </c>
      <c r="K41" s="17" t="str">
        <f t="shared" si="1"/>
        <v>Tốt</v>
      </c>
    </row>
    <row r="42" spans="1:11" x14ac:dyDescent="0.25">
      <c r="A42" s="12">
        <v>30</v>
      </c>
      <c r="B42" s="27" t="s">
        <v>2144</v>
      </c>
      <c r="C42" s="11" t="s">
        <v>2145</v>
      </c>
      <c r="D42" s="28">
        <v>39017</v>
      </c>
      <c r="E42" s="12">
        <v>90</v>
      </c>
      <c r="F42" s="12">
        <v>90</v>
      </c>
      <c r="G42" s="12">
        <v>90</v>
      </c>
      <c r="H42" s="12">
        <v>90</v>
      </c>
      <c r="I42" s="31" t="str">
        <f t="shared" si="0"/>
        <v>Xuất sắc</v>
      </c>
      <c r="J42" s="12">
        <v>90</v>
      </c>
      <c r="K42" s="17" t="str">
        <f t="shared" si="1"/>
        <v>Xuất sắc</v>
      </c>
    </row>
    <row r="43" spans="1:11" x14ac:dyDescent="0.25">
      <c r="A43" s="12">
        <v>31</v>
      </c>
      <c r="B43" s="27" t="s">
        <v>2146</v>
      </c>
      <c r="C43" s="11" t="s">
        <v>2147</v>
      </c>
      <c r="D43" s="28">
        <v>38960</v>
      </c>
      <c r="E43" s="12">
        <v>70</v>
      </c>
      <c r="F43" s="12">
        <v>70</v>
      </c>
      <c r="G43" s="12">
        <v>80</v>
      </c>
      <c r="H43" s="12">
        <v>80</v>
      </c>
      <c r="I43" s="31" t="str">
        <f t="shared" si="0"/>
        <v>Tốt</v>
      </c>
      <c r="J43" s="12">
        <v>80</v>
      </c>
      <c r="K43" s="17" t="str">
        <f t="shared" si="1"/>
        <v>Tốt</v>
      </c>
    </row>
    <row r="44" spans="1:11" x14ac:dyDescent="0.25">
      <c r="A44" s="12">
        <v>32</v>
      </c>
      <c r="B44" s="27" t="s">
        <v>2148</v>
      </c>
      <c r="C44" s="11" t="s">
        <v>1770</v>
      </c>
      <c r="D44" s="28">
        <v>38765</v>
      </c>
      <c r="E44" s="12">
        <v>70</v>
      </c>
      <c r="F44" s="12">
        <v>70</v>
      </c>
      <c r="G44" s="12">
        <v>80</v>
      </c>
      <c r="H44" s="12">
        <v>80</v>
      </c>
      <c r="I44" s="31" t="str">
        <f t="shared" si="0"/>
        <v>Tốt</v>
      </c>
      <c r="J44" s="12">
        <v>80</v>
      </c>
      <c r="K44" s="17" t="str">
        <f t="shared" si="1"/>
        <v>Tốt</v>
      </c>
    </row>
    <row r="45" spans="1:11" x14ac:dyDescent="0.25">
      <c r="A45" s="12">
        <v>33</v>
      </c>
      <c r="B45" s="27" t="s">
        <v>2149</v>
      </c>
      <c r="C45" s="11" t="s">
        <v>2150</v>
      </c>
      <c r="D45" s="28">
        <v>38970</v>
      </c>
      <c r="E45" s="12">
        <v>79</v>
      </c>
      <c r="F45" s="12">
        <v>69</v>
      </c>
      <c r="G45" s="12">
        <v>79</v>
      </c>
      <c r="H45" s="12">
        <v>79</v>
      </c>
      <c r="I45" s="31" t="str">
        <f t="shared" si="0"/>
        <v>Khá</v>
      </c>
      <c r="J45" s="12">
        <v>79</v>
      </c>
      <c r="K45" s="17" t="str">
        <f t="shared" si="1"/>
        <v>Khá</v>
      </c>
    </row>
    <row r="46" spans="1:11" x14ac:dyDescent="0.25">
      <c r="A46" s="12">
        <v>34</v>
      </c>
      <c r="B46" s="27" t="s">
        <v>2151</v>
      </c>
      <c r="C46" s="11" t="s">
        <v>2152</v>
      </c>
      <c r="D46" s="28">
        <v>38971</v>
      </c>
      <c r="E46" s="12">
        <v>70</v>
      </c>
      <c r="F46" s="12">
        <v>70</v>
      </c>
      <c r="G46" s="12">
        <v>80</v>
      </c>
      <c r="H46" s="12">
        <v>80</v>
      </c>
      <c r="I46" s="31" t="str">
        <f t="shared" si="0"/>
        <v>Tốt</v>
      </c>
      <c r="J46" s="12">
        <v>80</v>
      </c>
      <c r="K46" s="17" t="str">
        <f t="shared" si="1"/>
        <v>Tốt</v>
      </c>
    </row>
    <row r="47" spans="1:11" x14ac:dyDescent="0.25">
      <c r="A47" s="12">
        <v>35</v>
      </c>
      <c r="B47" s="27" t="s">
        <v>2153</v>
      </c>
      <c r="C47" s="11" t="s">
        <v>2154</v>
      </c>
      <c r="D47" s="28">
        <v>38822</v>
      </c>
      <c r="E47" s="12">
        <v>70</v>
      </c>
      <c r="F47" s="12">
        <v>70</v>
      </c>
      <c r="G47" s="12">
        <v>80</v>
      </c>
      <c r="H47" s="12">
        <v>80</v>
      </c>
      <c r="I47" s="31" t="str">
        <f t="shared" si="0"/>
        <v>Tốt</v>
      </c>
      <c r="J47" s="12">
        <v>80</v>
      </c>
      <c r="K47" s="17" t="str">
        <f t="shared" si="1"/>
        <v>Tốt</v>
      </c>
    </row>
    <row r="48" spans="1:11" x14ac:dyDescent="0.25">
      <c r="A48" s="12">
        <v>36</v>
      </c>
      <c r="B48" s="27" t="s">
        <v>2155</v>
      </c>
      <c r="C48" s="11" t="s">
        <v>2156</v>
      </c>
      <c r="D48" s="28">
        <v>39007</v>
      </c>
      <c r="E48" s="12">
        <v>90</v>
      </c>
      <c r="F48" s="12">
        <v>67</v>
      </c>
      <c r="G48" s="12">
        <v>87</v>
      </c>
      <c r="H48" s="12">
        <v>87</v>
      </c>
      <c r="I48" s="31" t="str">
        <f t="shared" si="0"/>
        <v>Tốt</v>
      </c>
      <c r="J48" s="12">
        <v>87</v>
      </c>
      <c r="K48" s="17" t="str">
        <f t="shared" si="1"/>
        <v>Tốt</v>
      </c>
    </row>
    <row r="50" spans="1:3" customFormat="1" ht="14.25" x14ac:dyDescent="0.2">
      <c r="A50" s="53" t="s">
        <v>2288</v>
      </c>
      <c r="B50" s="53"/>
      <c r="C50" s="53"/>
    </row>
  </sheetData>
  <mergeCells count="16">
    <mergeCell ref="A6:K6"/>
    <mergeCell ref="A1:C1"/>
    <mergeCell ref="G1:K1"/>
    <mergeCell ref="A2:C2"/>
    <mergeCell ref="G2:K2"/>
    <mergeCell ref="A5:K5"/>
    <mergeCell ref="A50:C50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48">
    <cfRule type="duplicateValues" dxfId="14" priority="1"/>
    <cfRule type="duplicateValues" dxfId="13" priority="2"/>
    <cfRule type="duplicateValues" dxfId="12" priority="3"/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98597-9D74-4EB0-899B-0B46509E3CC0}">
  <dimension ref="A1:K56"/>
  <sheetViews>
    <sheetView topLeftCell="A36" workbookViewId="0">
      <selection activeCell="M33" sqref="M33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19.625" style="2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61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12">
        <v>24021059</v>
      </c>
      <c r="C13" s="11" t="s">
        <v>2157</v>
      </c>
      <c r="D13" s="30">
        <v>38887</v>
      </c>
      <c r="E13" s="11">
        <v>87</v>
      </c>
      <c r="F13" s="11">
        <v>92</v>
      </c>
      <c r="G13" s="11">
        <v>92</v>
      </c>
      <c r="H13" s="11">
        <v>92</v>
      </c>
      <c r="I13" s="17" t="str">
        <f t="shared" ref="I13:K28" si="0">IF(H13&gt;=90,"Xuất sắc",IF(H13&gt;=80,"Tốt", IF(H13&gt;=65,"Khá",IF(H13&gt;=50,"Trung bình", IF(H13&gt;=35, "Yếu", "Kém")))))</f>
        <v>Xuất sắc</v>
      </c>
      <c r="J13" s="11">
        <v>92</v>
      </c>
      <c r="K13" s="17" t="str">
        <f t="shared" si="0"/>
        <v>Xuất sắc</v>
      </c>
    </row>
    <row r="14" spans="1:11" x14ac:dyDescent="0.25">
      <c r="A14" s="12">
        <v>2</v>
      </c>
      <c r="B14" s="12">
        <v>24021063</v>
      </c>
      <c r="C14" s="11" t="s">
        <v>2158</v>
      </c>
      <c r="D14" s="30">
        <v>39000</v>
      </c>
      <c r="E14" s="11">
        <v>80</v>
      </c>
      <c r="F14" s="11">
        <v>80</v>
      </c>
      <c r="G14" s="11">
        <v>80</v>
      </c>
      <c r="H14" s="11">
        <v>80</v>
      </c>
      <c r="I14" s="17" t="str">
        <f t="shared" si="0"/>
        <v>Tốt</v>
      </c>
      <c r="J14" s="11">
        <v>80</v>
      </c>
      <c r="K14" s="17" t="str">
        <f t="shared" si="0"/>
        <v>Tốt</v>
      </c>
    </row>
    <row r="15" spans="1:11" x14ac:dyDescent="0.25">
      <c r="A15" s="12">
        <v>3</v>
      </c>
      <c r="B15" s="12">
        <v>24021067</v>
      </c>
      <c r="C15" s="11" t="s">
        <v>345</v>
      </c>
      <c r="D15" s="30">
        <v>38982</v>
      </c>
      <c r="E15" s="11">
        <v>80</v>
      </c>
      <c r="F15" s="11">
        <v>80</v>
      </c>
      <c r="G15" s="11">
        <v>80</v>
      </c>
      <c r="H15" s="11">
        <v>80</v>
      </c>
      <c r="I15" s="17" t="str">
        <f t="shared" si="0"/>
        <v>Tốt</v>
      </c>
      <c r="J15" s="11">
        <v>80</v>
      </c>
      <c r="K15" s="17" t="str">
        <f t="shared" si="0"/>
        <v>Tốt</v>
      </c>
    </row>
    <row r="16" spans="1:11" x14ac:dyDescent="0.25">
      <c r="A16" s="12">
        <v>4</v>
      </c>
      <c r="B16" s="12">
        <v>24021075</v>
      </c>
      <c r="C16" s="11" t="s">
        <v>2159</v>
      </c>
      <c r="D16" s="30">
        <v>39045</v>
      </c>
      <c r="E16" s="11">
        <v>85</v>
      </c>
      <c r="F16" s="11">
        <v>85</v>
      </c>
      <c r="G16" s="11">
        <v>85</v>
      </c>
      <c r="H16" s="11">
        <v>85</v>
      </c>
      <c r="I16" s="17" t="str">
        <f t="shared" si="0"/>
        <v>Tốt</v>
      </c>
      <c r="J16" s="11">
        <v>85</v>
      </c>
      <c r="K16" s="17" t="str">
        <f t="shared" si="0"/>
        <v>Tốt</v>
      </c>
    </row>
    <row r="17" spans="1:11" x14ac:dyDescent="0.25">
      <c r="A17" s="12">
        <v>5</v>
      </c>
      <c r="B17" s="12">
        <v>24021079</v>
      </c>
      <c r="C17" s="11" t="s">
        <v>2160</v>
      </c>
      <c r="D17" s="30">
        <v>38806</v>
      </c>
      <c r="E17" s="11">
        <v>80</v>
      </c>
      <c r="F17" s="11">
        <v>80</v>
      </c>
      <c r="G17" s="11">
        <v>80</v>
      </c>
      <c r="H17" s="11">
        <v>80</v>
      </c>
      <c r="I17" s="17" t="str">
        <f t="shared" si="0"/>
        <v>Tốt</v>
      </c>
      <c r="J17" s="11">
        <v>80</v>
      </c>
      <c r="K17" s="17" t="str">
        <f t="shared" si="0"/>
        <v>Tốt</v>
      </c>
    </row>
    <row r="18" spans="1:11" x14ac:dyDescent="0.25">
      <c r="A18" s="12">
        <v>6</v>
      </c>
      <c r="B18" s="12">
        <v>24021083</v>
      </c>
      <c r="C18" s="11" t="s">
        <v>2161</v>
      </c>
      <c r="D18" s="30">
        <v>38892</v>
      </c>
      <c r="E18" s="11">
        <v>82</v>
      </c>
      <c r="F18" s="11">
        <v>79</v>
      </c>
      <c r="G18" s="11">
        <v>79</v>
      </c>
      <c r="H18" s="11">
        <v>79</v>
      </c>
      <c r="I18" s="17" t="str">
        <f t="shared" si="0"/>
        <v>Khá</v>
      </c>
      <c r="J18" s="11">
        <v>79</v>
      </c>
      <c r="K18" s="17" t="str">
        <f t="shared" si="0"/>
        <v>Khá</v>
      </c>
    </row>
    <row r="19" spans="1:11" x14ac:dyDescent="0.25">
      <c r="A19" s="12">
        <v>7</v>
      </c>
      <c r="B19" s="12">
        <v>24021087</v>
      </c>
      <c r="C19" s="11" t="s">
        <v>2162</v>
      </c>
      <c r="D19" s="30">
        <v>39071</v>
      </c>
      <c r="E19" s="11">
        <v>80</v>
      </c>
      <c r="F19" s="11">
        <v>80</v>
      </c>
      <c r="G19" s="11">
        <v>80</v>
      </c>
      <c r="H19" s="11">
        <v>80</v>
      </c>
      <c r="I19" s="17" t="str">
        <f t="shared" si="0"/>
        <v>Tốt</v>
      </c>
      <c r="J19" s="11">
        <v>80</v>
      </c>
      <c r="K19" s="17" t="str">
        <f t="shared" si="0"/>
        <v>Tốt</v>
      </c>
    </row>
    <row r="20" spans="1:11" x14ac:dyDescent="0.25">
      <c r="A20" s="12">
        <v>8</v>
      </c>
      <c r="B20" s="12">
        <v>24021091</v>
      </c>
      <c r="C20" s="11" t="s">
        <v>2163</v>
      </c>
      <c r="D20" s="30">
        <v>38860</v>
      </c>
      <c r="E20" s="11">
        <v>94</v>
      </c>
      <c r="F20" s="11">
        <v>94</v>
      </c>
      <c r="G20" s="11">
        <v>94</v>
      </c>
      <c r="H20" s="11">
        <v>94</v>
      </c>
      <c r="I20" s="17" t="str">
        <f t="shared" si="0"/>
        <v>Xuất sắc</v>
      </c>
      <c r="J20" s="11">
        <v>94</v>
      </c>
      <c r="K20" s="17" t="str">
        <f t="shared" si="0"/>
        <v>Xuất sắc</v>
      </c>
    </row>
    <row r="21" spans="1:11" x14ac:dyDescent="0.25">
      <c r="A21" s="12">
        <v>9</v>
      </c>
      <c r="B21" s="12">
        <v>24021095</v>
      </c>
      <c r="C21" s="11" t="s">
        <v>2164</v>
      </c>
      <c r="D21" s="30">
        <v>39072</v>
      </c>
      <c r="E21" s="11">
        <v>80</v>
      </c>
      <c r="F21" s="11">
        <v>65</v>
      </c>
      <c r="G21" s="11">
        <v>65</v>
      </c>
      <c r="H21" s="11">
        <v>65</v>
      </c>
      <c r="I21" s="17" t="str">
        <f t="shared" si="0"/>
        <v>Khá</v>
      </c>
      <c r="J21" s="11">
        <v>65</v>
      </c>
      <c r="K21" s="17" t="str">
        <f t="shared" si="0"/>
        <v>Khá</v>
      </c>
    </row>
    <row r="22" spans="1:11" x14ac:dyDescent="0.25">
      <c r="A22" s="12">
        <v>10</v>
      </c>
      <c r="B22" s="12">
        <v>24021099</v>
      </c>
      <c r="C22" s="11" t="s">
        <v>2165</v>
      </c>
      <c r="D22" s="30">
        <v>38909</v>
      </c>
      <c r="E22" s="11">
        <v>80</v>
      </c>
      <c r="F22" s="11">
        <v>80</v>
      </c>
      <c r="G22" s="11">
        <v>80</v>
      </c>
      <c r="H22" s="11">
        <v>80</v>
      </c>
      <c r="I22" s="17" t="str">
        <f t="shared" si="0"/>
        <v>Tốt</v>
      </c>
      <c r="J22" s="11">
        <v>80</v>
      </c>
      <c r="K22" s="17" t="str">
        <f t="shared" si="0"/>
        <v>Tốt</v>
      </c>
    </row>
    <row r="23" spans="1:11" x14ac:dyDescent="0.25">
      <c r="A23" s="12">
        <v>11</v>
      </c>
      <c r="B23" s="12">
        <v>24021103</v>
      </c>
      <c r="C23" s="11" t="s">
        <v>2166</v>
      </c>
      <c r="D23" s="30">
        <v>38751</v>
      </c>
      <c r="E23" s="11">
        <v>90</v>
      </c>
      <c r="F23" s="11">
        <v>90</v>
      </c>
      <c r="G23" s="11">
        <v>90</v>
      </c>
      <c r="H23" s="11">
        <v>90</v>
      </c>
      <c r="I23" s="17" t="str">
        <f t="shared" si="0"/>
        <v>Xuất sắc</v>
      </c>
      <c r="J23" s="11">
        <v>90</v>
      </c>
      <c r="K23" s="17" t="str">
        <f t="shared" si="0"/>
        <v>Xuất sắc</v>
      </c>
    </row>
    <row r="24" spans="1:11" x14ac:dyDescent="0.25">
      <c r="A24" s="12">
        <v>12</v>
      </c>
      <c r="B24" s="12">
        <v>24021107</v>
      </c>
      <c r="C24" s="11" t="s">
        <v>2167</v>
      </c>
      <c r="D24" s="30">
        <v>38876</v>
      </c>
      <c r="E24" s="11">
        <v>90</v>
      </c>
      <c r="F24" s="11">
        <v>90</v>
      </c>
      <c r="G24" s="11">
        <v>90</v>
      </c>
      <c r="H24" s="11">
        <v>90</v>
      </c>
      <c r="I24" s="17" t="str">
        <f t="shared" si="0"/>
        <v>Xuất sắc</v>
      </c>
      <c r="J24" s="11">
        <v>90</v>
      </c>
      <c r="K24" s="17" t="str">
        <f t="shared" si="0"/>
        <v>Xuất sắc</v>
      </c>
    </row>
    <row r="25" spans="1:11" x14ac:dyDescent="0.25">
      <c r="A25" s="12">
        <v>13</v>
      </c>
      <c r="B25" s="12">
        <v>24021111</v>
      </c>
      <c r="C25" s="11" t="s">
        <v>2168</v>
      </c>
      <c r="D25" s="30">
        <v>38955</v>
      </c>
      <c r="E25" s="11">
        <v>70</v>
      </c>
      <c r="F25" s="11">
        <v>80</v>
      </c>
      <c r="G25" s="11">
        <v>80</v>
      </c>
      <c r="H25" s="11">
        <v>80</v>
      </c>
      <c r="I25" s="17" t="str">
        <f t="shared" si="0"/>
        <v>Tốt</v>
      </c>
      <c r="J25" s="11">
        <v>80</v>
      </c>
      <c r="K25" s="17" t="str">
        <f t="shared" si="0"/>
        <v>Tốt</v>
      </c>
    </row>
    <row r="26" spans="1:11" x14ac:dyDescent="0.25">
      <c r="A26" s="12">
        <v>14</v>
      </c>
      <c r="B26" s="12">
        <v>24021115</v>
      </c>
      <c r="C26" s="11" t="s">
        <v>2169</v>
      </c>
      <c r="D26" s="30">
        <v>38931</v>
      </c>
      <c r="E26" s="11">
        <v>85</v>
      </c>
      <c r="F26" s="11">
        <v>85</v>
      </c>
      <c r="G26" s="11">
        <v>85</v>
      </c>
      <c r="H26" s="11">
        <v>85</v>
      </c>
      <c r="I26" s="17" t="str">
        <f t="shared" si="0"/>
        <v>Tốt</v>
      </c>
      <c r="J26" s="11">
        <v>85</v>
      </c>
      <c r="K26" s="17" t="str">
        <f t="shared" si="0"/>
        <v>Tốt</v>
      </c>
    </row>
    <row r="27" spans="1:11" x14ac:dyDescent="0.25">
      <c r="A27" s="12">
        <v>15</v>
      </c>
      <c r="B27" s="12">
        <v>24021119</v>
      </c>
      <c r="C27" s="11" t="s">
        <v>2170</v>
      </c>
      <c r="D27" s="30">
        <v>38998</v>
      </c>
      <c r="E27" s="11">
        <v>90</v>
      </c>
      <c r="F27" s="11">
        <v>90</v>
      </c>
      <c r="G27" s="11">
        <v>90</v>
      </c>
      <c r="H27" s="11">
        <v>90</v>
      </c>
      <c r="I27" s="17" t="str">
        <f t="shared" si="0"/>
        <v>Xuất sắc</v>
      </c>
      <c r="J27" s="11">
        <v>90</v>
      </c>
      <c r="K27" s="17" t="str">
        <f t="shared" si="0"/>
        <v>Xuất sắc</v>
      </c>
    </row>
    <row r="28" spans="1:11" x14ac:dyDescent="0.25">
      <c r="A28" s="12">
        <v>16</v>
      </c>
      <c r="B28" s="12">
        <v>24021123</v>
      </c>
      <c r="C28" s="11" t="s">
        <v>2171</v>
      </c>
      <c r="D28" s="30">
        <v>39048</v>
      </c>
      <c r="E28" s="11">
        <v>80</v>
      </c>
      <c r="F28" s="11">
        <v>90</v>
      </c>
      <c r="G28" s="11">
        <v>90</v>
      </c>
      <c r="H28" s="11">
        <v>90</v>
      </c>
      <c r="I28" s="17" t="str">
        <f t="shared" si="0"/>
        <v>Xuất sắc</v>
      </c>
      <c r="J28" s="11">
        <v>90</v>
      </c>
      <c r="K28" s="17" t="str">
        <f t="shared" si="0"/>
        <v>Xuất sắc</v>
      </c>
    </row>
    <row r="29" spans="1:11" x14ac:dyDescent="0.25">
      <c r="A29" s="12">
        <v>17</v>
      </c>
      <c r="B29" s="12">
        <v>24021127</v>
      </c>
      <c r="C29" s="11" t="s">
        <v>2172</v>
      </c>
      <c r="D29" s="30">
        <v>38862</v>
      </c>
      <c r="E29" s="11">
        <v>90</v>
      </c>
      <c r="F29" s="11">
        <v>80</v>
      </c>
      <c r="G29" s="11">
        <v>90</v>
      </c>
      <c r="H29" s="11">
        <v>90</v>
      </c>
      <c r="I29" s="17" t="str">
        <f t="shared" ref="I29:I54" si="1">IF(H29&gt;=90,"Xuất sắc",IF(H29&gt;=80,"Tốt", IF(H29&gt;=65,"Khá",IF(H29&gt;=50,"Trung bình", IF(H29&gt;=35, "Yếu", "Kém")))))</f>
        <v>Xuất sắc</v>
      </c>
      <c r="J29" s="11">
        <v>90</v>
      </c>
      <c r="K29" s="17" t="str">
        <f t="shared" ref="K29:K54" si="2">IF(J29&gt;=90,"Xuất sắc",IF(J29&gt;=80,"Tốt", IF(J29&gt;=65,"Khá",IF(J29&gt;=50,"Trung bình", IF(J29&gt;=35, "Yếu", "Kém")))))</f>
        <v>Xuất sắc</v>
      </c>
    </row>
    <row r="30" spans="1:11" x14ac:dyDescent="0.25">
      <c r="A30" s="12">
        <v>18</v>
      </c>
      <c r="B30" s="12">
        <v>24021131</v>
      </c>
      <c r="C30" s="11" t="s">
        <v>2173</v>
      </c>
      <c r="D30" s="30">
        <v>39078</v>
      </c>
      <c r="E30" s="11">
        <v>85</v>
      </c>
      <c r="F30" s="11">
        <v>85</v>
      </c>
      <c r="G30" s="11">
        <v>80</v>
      </c>
      <c r="H30" s="11">
        <v>80</v>
      </c>
      <c r="I30" s="17" t="str">
        <f t="shared" si="1"/>
        <v>Tốt</v>
      </c>
      <c r="J30" s="11">
        <v>80</v>
      </c>
      <c r="K30" s="17" t="str">
        <f t="shared" si="2"/>
        <v>Tốt</v>
      </c>
    </row>
    <row r="31" spans="1:11" x14ac:dyDescent="0.25">
      <c r="A31" s="12">
        <v>19</v>
      </c>
      <c r="B31" s="12">
        <v>24021135</v>
      </c>
      <c r="C31" s="11" t="s">
        <v>2174</v>
      </c>
      <c r="D31" s="30">
        <v>38885</v>
      </c>
      <c r="E31" s="11">
        <v>70</v>
      </c>
      <c r="F31" s="11">
        <v>80</v>
      </c>
      <c r="G31" s="11">
        <v>80</v>
      </c>
      <c r="H31" s="11">
        <v>80</v>
      </c>
      <c r="I31" s="17" t="str">
        <f t="shared" si="1"/>
        <v>Tốt</v>
      </c>
      <c r="J31" s="11">
        <v>80</v>
      </c>
      <c r="K31" s="17" t="str">
        <f t="shared" si="2"/>
        <v>Tốt</v>
      </c>
    </row>
    <row r="32" spans="1:11" x14ac:dyDescent="0.25">
      <c r="A32" s="12">
        <v>20</v>
      </c>
      <c r="B32" s="12">
        <v>24021139</v>
      </c>
      <c r="C32" s="11" t="s">
        <v>1034</v>
      </c>
      <c r="D32" s="30">
        <v>38799</v>
      </c>
      <c r="E32" s="11">
        <v>80</v>
      </c>
      <c r="F32" s="11">
        <v>80</v>
      </c>
      <c r="G32" s="11">
        <v>80</v>
      </c>
      <c r="H32" s="11">
        <v>80</v>
      </c>
      <c r="I32" s="17" t="str">
        <f t="shared" si="1"/>
        <v>Tốt</v>
      </c>
      <c r="J32" s="11">
        <v>80</v>
      </c>
      <c r="K32" s="17" t="str">
        <f t="shared" si="2"/>
        <v>Tốt</v>
      </c>
    </row>
    <row r="33" spans="1:11" x14ac:dyDescent="0.25">
      <c r="A33" s="12">
        <v>21</v>
      </c>
      <c r="B33" s="12">
        <v>24021143</v>
      </c>
      <c r="C33" s="11" t="s">
        <v>2175</v>
      </c>
      <c r="D33" s="30">
        <v>38853</v>
      </c>
      <c r="E33" s="11">
        <v>70</v>
      </c>
      <c r="F33" s="11">
        <v>80</v>
      </c>
      <c r="G33" s="11">
        <v>80</v>
      </c>
      <c r="H33" s="11">
        <v>80</v>
      </c>
      <c r="I33" s="17" t="str">
        <f t="shared" si="1"/>
        <v>Tốt</v>
      </c>
      <c r="J33" s="11">
        <v>80</v>
      </c>
      <c r="K33" s="17" t="str">
        <f t="shared" si="2"/>
        <v>Tốt</v>
      </c>
    </row>
    <row r="34" spans="1:11" x14ac:dyDescent="0.25">
      <c r="A34" s="12">
        <v>22</v>
      </c>
      <c r="B34" s="12">
        <v>24021147</v>
      </c>
      <c r="C34" s="11" t="s">
        <v>2176</v>
      </c>
      <c r="D34" s="30">
        <v>39039</v>
      </c>
      <c r="E34" s="11">
        <v>70</v>
      </c>
      <c r="F34" s="11">
        <v>80</v>
      </c>
      <c r="G34" s="11">
        <v>80</v>
      </c>
      <c r="H34" s="11">
        <v>80</v>
      </c>
      <c r="I34" s="17" t="str">
        <f t="shared" si="1"/>
        <v>Tốt</v>
      </c>
      <c r="J34" s="11">
        <v>80</v>
      </c>
      <c r="K34" s="17" t="str">
        <f t="shared" si="2"/>
        <v>Tốt</v>
      </c>
    </row>
    <row r="35" spans="1:11" x14ac:dyDescent="0.25">
      <c r="A35" s="12">
        <v>23</v>
      </c>
      <c r="B35" s="12">
        <v>24021151</v>
      </c>
      <c r="C35" s="11" t="s">
        <v>2177</v>
      </c>
      <c r="D35" s="30">
        <v>38763</v>
      </c>
      <c r="E35" s="11">
        <v>80</v>
      </c>
      <c r="F35" s="11">
        <v>90</v>
      </c>
      <c r="G35" s="11">
        <v>90</v>
      </c>
      <c r="H35" s="11">
        <v>90</v>
      </c>
      <c r="I35" s="17" t="str">
        <f t="shared" si="1"/>
        <v>Xuất sắc</v>
      </c>
      <c r="J35" s="11">
        <v>90</v>
      </c>
      <c r="K35" s="17" t="str">
        <f t="shared" si="2"/>
        <v>Xuất sắc</v>
      </c>
    </row>
    <row r="36" spans="1:11" x14ac:dyDescent="0.25">
      <c r="A36" s="12">
        <v>24</v>
      </c>
      <c r="B36" s="12">
        <v>24021155</v>
      </c>
      <c r="C36" s="11" t="s">
        <v>2178</v>
      </c>
      <c r="D36" s="30">
        <v>38734</v>
      </c>
      <c r="E36" s="11">
        <v>85</v>
      </c>
      <c r="F36" s="11">
        <v>85</v>
      </c>
      <c r="G36" s="11">
        <v>85</v>
      </c>
      <c r="H36" s="11">
        <v>85</v>
      </c>
      <c r="I36" s="17" t="str">
        <f t="shared" si="1"/>
        <v>Tốt</v>
      </c>
      <c r="J36" s="11">
        <v>85</v>
      </c>
      <c r="K36" s="17" t="str">
        <f t="shared" si="2"/>
        <v>Tốt</v>
      </c>
    </row>
    <row r="37" spans="1:11" x14ac:dyDescent="0.25">
      <c r="A37" s="12">
        <v>25</v>
      </c>
      <c r="B37" s="12">
        <v>24021159</v>
      </c>
      <c r="C37" s="11" t="s">
        <v>2179</v>
      </c>
      <c r="D37" s="30">
        <v>38932</v>
      </c>
      <c r="E37" s="11">
        <v>92</v>
      </c>
      <c r="F37" s="11">
        <v>92</v>
      </c>
      <c r="G37" s="11">
        <v>92</v>
      </c>
      <c r="H37" s="11">
        <v>92</v>
      </c>
      <c r="I37" s="17" t="str">
        <f t="shared" si="1"/>
        <v>Xuất sắc</v>
      </c>
      <c r="J37" s="11">
        <v>92</v>
      </c>
      <c r="K37" s="17" t="str">
        <f t="shared" si="2"/>
        <v>Xuất sắc</v>
      </c>
    </row>
    <row r="38" spans="1:11" x14ac:dyDescent="0.25">
      <c r="A38" s="12">
        <v>26</v>
      </c>
      <c r="B38" s="12">
        <v>24021163</v>
      </c>
      <c r="C38" s="11" t="s">
        <v>2180</v>
      </c>
      <c r="D38" s="30">
        <v>38902</v>
      </c>
      <c r="E38" s="11">
        <v>80</v>
      </c>
      <c r="F38" s="11">
        <v>80</v>
      </c>
      <c r="G38" s="11">
        <v>80</v>
      </c>
      <c r="H38" s="11">
        <v>80</v>
      </c>
      <c r="I38" s="17" t="str">
        <f t="shared" si="1"/>
        <v>Tốt</v>
      </c>
      <c r="J38" s="11">
        <v>80</v>
      </c>
      <c r="K38" s="17" t="str">
        <f t="shared" si="2"/>
        <v>Tốt</v>
      </c>
    </row>
    <row r="39" spans="1:11" x14ac:dyDescent="0.25">
      <c r="A39" s="12">
        <v>27</v>
      </c>
      <c r="B39" s="12">
        <v>24021167</v>
      </c>
      <c r="C39" s="11" t="s">
        <v>2181</v>
      </c>
      <c r="D39" s="30">
        <v>39025</v>
      </c>
      <c r="E39" s="11">
        <v>80</v>
      </c>
      <c r="F39" s="11">
        <v>77</v>
      </c>
      <c r="G39" s="11">
        <v>77</v>
      </c>
      <c r="H39" s="11">
        <v>77</v>
      </c>
      <c r="I39" s="17" t="str">
        <f t="shared" si="1"/>
        <v>Khá</v>
      </c>
      <c r="J39" s="11">
        <v>77</v>
      </c>
      <c r="K39" s="17" t="str">
        <f t="shared" si="2"/>
        <v>Khá</v>
      </c>
    </row>
    <row r="40" spans="1:11" x14ac:dyDescent="0.25">
      <c r="A40" s="12">
        <v>28</v>
      </c>
      <c r="B40" s="12">
        <v>24021171</v>
      </c>
      <c r="C40" s="11" t="s">
        <v>2182</v>
      </c>
      <c r="D40" s="30">
        <v>39076</v>
      </c>
      <c r="E40" s="11">
        <v>90</v>
      </c>
      <c r="F40" s="11">
        <v>80</v>
      </c>
      <c r="G40" s="11">
        <v>80</v>
      </c>
      <c r="H40" s="11">
        <v>80</v>
      </c>
      <c r="I40" s="17" t="str">
        <f t="shared" si="1"/>
        <v>Tốt</v>
      </c>
      <c r="J40" s="11">
        <v>80</v>
      </c>
      <c r="K40" s="17" t="str">
        <f t="shared" si="2"/>
        <v>Tốt</v>
      </c>
    </row>
    <row r="41" spans="1:11" x14ac:dyDescent="0.25">
      <c r="A41" s="12">
        <v>29</v>
      </c>
      <c r="B41" s="12">
        <v>24021175</v>
      </c>
      <c r="C41" s="11" t="s">
        <v>2183</v>
      </c>
      <c r="D41" s="30">
        <v>39074</v>
      </c>
      <c r="E41" s="11">
        <v>70</v>
      </c>
      <c r="F41" s="11">
        <v>80</v>
      </c>
      <c r="G41" s="11">
        <v>80</v>
      </c>
      <c r="H41" s="11">
        <v>80</v>
      </c>
      <c r="I41" s="17" t="str">
        <f t="shared" si="1"/>
        <v>Tốt</v>
      </c>
      <c r="J41" s="11">
        <v>80</v>
      </c>
      <c r="K41" s="17" t="str">
        <f t="shared" si="2"/>
        <v>Tốt</v>
      </c>
    </row>
    <row r="42" spans="1:11" x14ac:dyDescent="0.25">
      <c r="A42" s="12">
        <v>30</v>
      </c>
      <c r="B42" s="12">
        <v>24021179</v>
      </c>
      <c r="C42" s="11" t="s">
        <v>2184</v>
      </c>
      <c r="D42" s="30">
        <v>38907</v>
      </c>
      <c r="E42" s="11">
        <v>70</v>
      </c>
      <c r="F42" s="11">
        <v>70</v>
      </c>
      <c r="G42" s="11">
        <v>78</v>
      </c>
      <c r="H42" s="11">
        <v>78</v>
      </c>
      <c r="I42" s="17" t="str">
        <f t="shared" si="1"/>
        <v>Khá</v>
      </c>
      <c r="J42" s="11">
        <v>78</v>
      </c>
      <c r="K42" s="17" t="str">
        <f t="shared" si="2"/>
        <v>Khá</v>
      </c>
    </row>
    <row r="43" spans="1:11" x14ac:dyDescent="0.25">
      <c r="A43" s="12">
        <v>31</v>
      </c>
      <c r="B43" s="12">
        <v>24021183</v>
      </c>
      <c r="C43" s="11" t="s">
        <v>1235</v>
      </c>
      <c r="D43" s="30">
        <v>38979</v>
      </c>
      <c r="E43" s="11">
        <v>80</v>
      </c>
      <c r="F43" s="11">
        <v>80</v>
      </c>
      <c r="G43" s="11">
        <v>80</v>
      </c>
      <c r="H43" s="11">
        <v>80</v>
      </c>
      <c r="I43" s="17" t="str">
        <f t="shared" si="1"/>
        <v>Tốt</v>
      </c>
      <c r="J43" s="11">
        <v>80</v>
      </c>
      <c r="K43" s="17" t="str">
        <f t="shared" si="2"/>
        <v>Tốt</v>
      </c>
    </row>
    <row r="44" spans="1:11" x14ac:dyDescent="0.25">
      <c r="A44" s="12">
        <v>32</v>
      </c>
      <c r="B44" s="12">
        <v>24021187</v>
      </c>
      <c r="C44" s="11" t="s">
        <v>668</v>
      </c>
      <c r="D44" s="30">
        <v>38977</v>
      </c>
      <c r="E44" s="11">
        <v>89</v>
      </c>
      <c r="F44" s="11">
        <v>89</v>
      </c>
      <c r="G44" s="11">
        <v>89</v>
      </c>
      <c r="H44" s="11">
        <v>89</v>
      </c>
      <c r="I44" s="17" t="str">
        <f t="shared" si="1"/>
        <v>Tốt</v>
      </c>
      <c r="J44" s="11">
        <v>89</v>
      </c>
      <c r="K44" s="17" t="str">
        <f t="shared" si="2"/>
        <v>Tốt</v>
      </c>
    </row>
    <row r="45" spans="1:11" x14ac:dyDescent="0.25">
      <c r="A45" s="12">
        <v>33</v>
      </c>
      <c r="B45" s="12">
        <v>24021191</v>
      </c>
      <c r="C45" s="11" t="s">
        <v>2185</v>
      </c>
      <c r="D45" s="30">
        <v>38933</v>
      </c>
      <c r="E45" s="11">
        <v>82</v>
      </c>
      <c r="F45" s="11">
        <v>67</v>
      </c>
      <c r="G45" s="11">
        <v>69</v>
      </c>
      <c r="H45" s="11">
        <v>69</v>
      </c>
      <c r="I45" s="17" t="str">
        <f t="shared" si="1"/>
        <v>Khá</v>
      </c>
      <c r="J45" s="11">
        <v>69</v>
      </c>
      <c r="K45" s="17" t="str">
        <f t="shared" si="2"/>
        <v>Khá</v>
      </c>
    </row>
    <row r="46" spans="1:11" x14ac:dyDescent="0.25">
      <c r="A46" s="12">
        <v>34</v>
      </c>
      <c r="B46" s="12">
        <v>24021195</v>
      </c>
      <c r="C46" s="11" t="s">
        <v>2186</v>
      </c>
      <c r="D46" s="30">
        <v>38908</v>
      </c>
      <c r="E46" s="11">
        <v>80</v>
      </c>
      <c r="F46" s="11">
        <v>80</v>
      </c>
      <c r="G46" s="11">
        <v>80</v>
      </c>
      <c r="H46" s="11">
        <v>80</v>
      </c>
      <c r="I46" s="17" t="str">
        <f t="shared" si="1"/>
        <v>Tốt</v>
      </c>
      <c r="J46" s="11">
        <v>80</v>
      </c>
      <c r="K46" s="17" t="str">
        <f t="shared" si="2"/>
        <v>Tốt</v>
      </c>
    </row>
    <row r="47" spans="1:11" x14ac:dyDescent="0.25">
      <c r="A47" s="12">
        <v>35</v>
      </c>
      <c r="B47" s="12">
        <v>24021199</v>
      </c>
      <c r="C47" s="11" t="s">
        <v>2187</v>
      </c>
      <c r="D47" s="30">
        <v>39008</v>
      </c>
      <c r="E47" s="11">
        <v>67</v>
      </c>
      <c r="F47" s="11">
        <v>67</v>
      </c>
      <c r="G47" s="11">
        <v>77</v>
      </c>
      <c r="H47" s="11">
        <v>77</v>
      </c>
      <c r="I47" s="17" t="str">
        <f t="shared" si="1"/>
        <v>Khá</v>
      </c>
      <c r="J47" s="11">
        <v>77</v>
      </c>
      <c r="K47" s="17" t="str">
        <f t="shared" si="2"/>
        <v>Khá</v>
      </c>
    </row>
    <row r="48" spans="1:11" x14ac:dyDescent="0.25">
      <c r="A48" s="12">
        <v>36</v>
      </c>
      <c r="B48" s="12">
        <v>24021203</v>
      </c>
      <c r="C48" s="11" t="s">
        <v>2188</v>
      </c>
      <c r="D48" s="30">
        <v>39078</v>
      </c>
      <c r="E48" s="11">
        <v>80</v>
      </c>
      <c r="F48" s="11">
        <v>77</v>
      </c>
      <c r="G48" s="11">
        <v>77</v>
      </c>
      <c r="H48" s="11">
        <v>77</v>
      </c>
      <c r="I48" s="17" t="str">
        <f t="shared" si="1"/>
        <v>Khá</v>
      </c>
      <c r="J48" s="11">
        <v>77</v>
      </c>
      <c r="K48" s="17" t="str">
        <f t="shared" si="2"/>
        <v>Khá</v>
      </c>
    </row>
    <row r="49" spans="1:11" x14ac:dyDescent="0.25">
      <c r="A49" s="12">
        <v>37</v>
      </c>
      <c r="B49" s="12">
        <v>24021207</v>
      </c>
      <c r="C49" s="11" t="s">
        <v>2189</v>
      </c>
      <c r="D49" s="30">
        <v>39021</v>
      </c>
      <c r="E49" s="11">
        <v>80</v>
      </c>
      <c r="F49" s="11">
        <v>80</v>
      </c>
      <c r="G49" s="11">
        <v>80</v>
      </c>
      <c r="H49" s="11">
        <v>80</v>
      </c>
      <c r="I49" s="17" t="str">
        <f t="shared" si="1"/>
        <v>Tốt</v>
      </c>
      <c r="J49" s="11">
        <v>80</v>
      </c>
      <c r="K49" s="17" t="str">
        <f t="shared" si="2"/>
        <v>Tốt</v>
      </c>
    </row>
    <row r="50" spans="1:11" x14ac:dyDescent="0.25">
      <c r="A50" s="12">
        <v>38</v>
      </c>
      <c r="B50" s="12">
        <v>24021211</v>
      </c>
      <c r="C50" s="11" t="s">
        <v>2190</v>
      </c>
      <c r="D50" s="30">
        <v>39025</v>
      </c>
      <c r="E50" s="11">
        <v>70</v>
      </c>
      <c r="F50" s="11">
        <v>70</v>
      </c>
      <c r="G50" s="11">
        <v>78</v>
      </c>
      <c r="H50" s="11">
        <v>78</v>
      </c>
      <c r="I50" s="17" t="str">
        <f t="shared" si="1"/>
        <v>Khá</v>
      </c>
      <c r="J50" s="11">
        <v>78</v>
      </c>
      <c r="K50" s="17" t="str">
        <f t="shared" si="2"/>
        <v>Khá</v>
      </c>
    </row>
    <row r="51" spans="1:11" x14ac:dyDescent="0.25">
      <c r="A51" s="12">
        <v>39</v>
      </c>
      <c r="B51" s="12">
        <v>24021215</v>
      </c>
      <c r="C51" s="11" t="s">
        <v>2191</v>
      </c>
      <c r="D51" s="30">
        <v>38994</v>
      </c>
      <c r="E51" s="11">
        <v>92</v>
      </c>
      <c r="F51" s="11">
        <v>92</v>
      </c>
      <c r="G51" s="11">
        <v>92</v>
      </c>
      <c r="H51" s="11">
        <v>92</v>
      </c>
      <c r="I51" s="17" t="str">
        <f t="shared" si="1"/>
        <v>Xuất sắc</v>
      </c>
      <c r="J51" s="11">
        <v>92</v>
      </c>
      <c r="K51" s="17" t="str">
        <f t="shared" si="2"/>
        <v>Xuất sắc</v>
      </c>
    </row>
    <row r="52" spans="1:11" x14ac:dyDescent="0.25">
      <c r="A52" s="12">
        <v>40</v>
      </c>
      <c r="B52" s="12">
        <v>24021219</v>
      </c>
      <c r="C52" s="11" t="s">
        <v>2192</v>
      </c>
      <c r="D52" s="30">
        <v>38811</v>
      </c>
      <c r="E52" s="11">
        <v>89</v>
      </c>
      <c r="F52" s="11">
        <v>89</v>
      </c>
      <c r="G52" s="11">
        <v>89</v>
      </c>
      <c r="H52" s="11">
        <v>89</v>
      </c>
      <c r="I52" s="17" t="str">
        <f t="shared" si="1"/>
        <v>Tốt</v>
      </c>
      <c r="J52" s="11">
        <v>89</v>
      </c>
      <c r="K52" s="17" t="str">
        <f t="shared" si="2"/>
        <v>Tốt</v>
      </c>
    </row>
    <row r="53" spans="1:11" x14ac:dyDescent="0.25">
      <c r="A53" s="12">
        <v>41</v>
      </c>
      <c r="B53" s="12">
        <v>24021223</v>
      </c>
      <c r="C53" s="11" t="s">
        <v>2193</v>
      </c>
      <c r="D53" s="30">
        <v>38752</v>
      </c>
      <c r="E53" s="11">
        <v>90</v>
      </c>
      <c r="F53" s="11">
        <v>90</v>
      </c>
      <c r="G53" s="11">
        <v>90</v>
      </c>
      <c r="H53" s="11">
        <v>90</v>
      </c>
      <c r="I53" s="17" t="str">
        <f t="shared" si="1"/>
        <v>Xuất sắc</v>
      </c>
      <c r="J53" s="11">
        <v>90</v>
      </c>
      <c r="K53" s="17" t="str">
        <f t="shared" si="2"/>
        <v>Xuất sắc</v>
      </c>
    </row>
    <row r="54" spans="1:11" x14ac:dyDescent="0.25">
      <c r="A54" s="12">
        <v>42</v>
      </c>
      <c r="B54" s="12">
        <v>24021227</v>
      </c>
      <c r="C54" s="11" t="s">
        <v>2194</v>
      </c>
      <c r="D54" s="30">
        <v>38759</v>
      </c>
      <c r="E54" s="11">
        <v>70</v>
      </c>
      <c r="F54" s="11">
        <v>80</v>
      </c>
      <c r="G54" s="11">
        <v>80</v>
      </c>
      <c r="H54" s="11">
        <v>80</v>
      </c>
      <c r="I54" s="17" t="str">
        <f t="shared" si="1"/>
        <v>Tốt</v>
      </c>
      <c r="J54" s="11">
        <v>80</v>
      </c>
      <c r="K54" s="17" t="str">
        <f t="shared" si="2"/>
        <v>Tốt</v>
      </c>
    </row>
    <row r="56" spans="1:11" customFormat="1" ht="14.25" x14ac:dyDescent="0.2">
      <c r="A56" s="53" t="s">
        <v>1942</v>
      </c>
      <c r="B56" s="53"/>
      <c r="C56" s="53"/>
    </row>
  </sheetData>
  <mergeCells count="16">
    <mergeCell ref="A6:K6"/>
    <mergeCell ref="A1:C1"/>
    <mergeCell ref="G1:K1"/>
    <mergeCell ref="A2:C2"/>
    <mergeCell ref="G2:K2"/>
    <mergeCell ref="A5:K5"/>
    <mergeCell ref="A56:C56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FB928-9DD4-49ED-B867-2388C877279B}">
  <dimension ref="A1:K94"/>
  <sheetViews>
    <sheetView topLeftCell="A5" workbookViewId="0">
      <selection activeCell="B92" sqref="B92"/>
    </sheetView>
  </sheetViews>
  <sheetFormatPr defaultColWidth="15" defaultRowHeight="14.25" x14ac:dyDescent="0.2"/>
  <cols>
    <col min="1" max="1" width="4.75" style="14" bestFit="1" customWidth="1"/>
    <col min="2" max="2" width="8.875" style="14" bestFit="1" customWidth="1"/>
    <col min="3" max="3" width="21.875" customWidth="1"/>
    <col min="4" max="4" width="9.875" bestFit="1" customWidth="1"/>
    <col min="5" max="5" width="6.875" bestFit="1" customWidth="1"/>
    <col min="6" max="8" width="5.375" bestFit="1" customWidth="1"/>
    <col min="9" max="9" width="7.75" bestFit="1" customWidth="1"/>
    <col min="10" max="10" width="5.375" bestFit="1" customWidth="1"/>
    <col min="11" max="11" width="11.375" customWidth="1"/>
  </cols>
  <sheetData>
    <row r="1" spans="1:11" ht="16.5" x14ac:dyDescent="0.2">
      <c r="A1" s="62" t="s">
        <v>0</v>
      </c>
      <c r="B1" s="62"/>
      <c r="C1" s="62"/>
      <c r="G1" s="63" t="s">
        <v>2</v>
      </c>
      <c r="H1" s="63"/>
      <c r="I1" s="63"/>
      <c r="J1" s="63"/>
      <c r="K1" s="63"/>
    </row>
    <row r="2" spans="1:11" ht="16.5" x14ac:dyDescent="0.2">
      <c r="A2" s="64" t="s">
        <v>1</v>
      </c>
      <c r="B2" s="64"/>
      <c r="C2" s="64"/>
      <c r="G2" s="63" t="s">
        <v>3</v>
      </c>
      <c r="H2" s="63"/>
      <c r="I2" s="63"/>
      <c r="J2" s="63"/>
      <c r="K2" s="63"/>
    </row>
    <row r="3" spans="1:11" ht="16.5" x14ac:dyDescent="0.2">
      <c r="A3" s="13"/>
    </row>
    <row r="5" spans="1:11" s="1" customFormat="1" ht="19.5" x14ac:dyDescent="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s="1" customFormat="1" ht="19.5" x14ac:dyDescent="0.25">
      <c r="A6" s="65" t="s">
        <v>32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s="1" customFormat="1" ht="19.5" x14ac:dyDescent="0.25">
      <c r="A7" s="65" t="s">
        <v>18</v>
      </c>
      <c r="B7" s="65"/>
      <c r="C7" s="65"/>
      <c r="D7" s="65"/>
      <c r="E7" s="65"/>
      <c r="F7" s="65"/>
      <c r="G7" s="65"/>
      <c r="H7" s="65"/>
      <c r="I7" s="65"/>
      <c r="J7" s="65"/>
      <c r="K7" s="65"/>
    </row>
    <row r="10" spans="1:11" ht="15.75" customHeight="1" x14ac:dyDescent="0.2">
      <c r="A10" s="67" t="s">
        <v>5</v>
      </c>
      <c r="B10" s="66" t="s">
        <v>6</v>
      </c>
      <c r="C10" s="66" t="s">
        <v>7</v>
      </c>
      <c r="D10" s="66" t="s">
        <v>8</v>
      </c>
      <c r="E10" s="19" t="s">
        <v>9</v>
      </c>
      <c r="F10" s="19" t="s">
        <v>9</v>
      </c>
      <c r="G10" s="19" t="s">
        <v>9</v>
      </c>
      <c r="H10" s="66" t="s">
        <v>13</v>
      </c>
      <c r="I10" s="66"/>
      <c r="J10" s="66" t="s">
        <v>13</v>
      </c>
      <c r="K10" s="66"/>
    </row>
    <row r="11" spans="1:11" ht="31.5" customHeight="1" x14ac:dyDescent="0.2">
      <c r="A11" s="67"/>
      <c r="B11" s="66"/>
      <c r="C11" s="66"/>
      <c r="D11" s="66"/>
      <c r="E11" s="19" t="s">
        <v>10</v>
      </c>
      <c r="F11" s="19" t="s">
        <v>11</v>
      </c>
      <c r="G11" s="19" t="s">
        <v>12</v>
      </c>
      <c r="H11" s="66" t="s">
        <v>14</v>
      </c>
      <c r="I11" s="66"/>
      <c r="J11" s="66" t="s">
        <v>29</v>
      </c>
      <c r="K11" s="66"/>
    </row>
    <row r="12" spans="1:11" ht="15.75" x14ac:dyDescent="0.2">
      <c r="A12" s="67"/>
      <c r="B12" s="66"/>
      <c r="C12" s="66"/>
      <c r="D12" s="66"/>
      <c r="E12" s="20"/>
      <c r="F12" s="20"/>
      <c r="G12" s="20"/>
      <c r="H12" s="19" t="s">
        <v>9</v>
      </c>
      <c r="I12" s="19" t="s">
        <v>15</v>
      </c>
      <c r="J12" s="19" t="s">
        <v>9</v>
      </c>
      <c r="K12" s="19" t="s">
        <v>15</v>
      </c>
    </row>
    <row r="13" spans="1:11" ht="15" x14ac:dyDescent="0.25">
      <c r="A13" s="24">
        <v>1</v>
      </c>
      <c r="B13" s="27" t="s">
        <v>136</v>
      </c>
      <c r="C13" s="11" t="s">
        <v>137</v>
      </c>
      <c r="D13" s="28">
        <v>37641</v>
      </c>
      <c r="E13" s="12">
        <v>80</v>
      </c>
      <c r="F13" s="12">
        <v>80</v>
      </c>
      <c r="G13" s="12">
        <v>80</v>
      </c>
      <c r="H13" s="12">
        <v>80</v>
      </c>
      <c r="I13" s="17" t="str">
        <f>IF(H13&gt;=90,"Xuất sắc",IF(H13&gt;=80,"Tốt", IF(H13&gt;=65,"Khá",IF(H13&gt;=50,"Trung bình", IF(H13&gt;=35, "Yếu", "Kém")))))</f>
        <v>Tốt</v>
      </c>
      <c r="J13" s="12">
        <v>80</v>
      </c>
      <c r="K13" s="17" t="str">
        <f>IF(J13&gt;=90,"Xuất sắc",IF(J13&gt;=80,"Tốt", IF(J13&gt;=65,"Khá",IF(J13&gt;=50,"Trung bình", IF(J13&gt;=35, "Yếu", "Kém")))))</f>
        <v>Tốt</v>
      </c>
    </row>
    <row r="14" spans="1:11" ht="15" x14ac:dyDescent="0.25">
      <c r="A14" s="24">
        <v>2</v>
      </c>
      <c r="B14" s="27" t="s">
        <v>138</v>
      </c>
      <c r="C14" s="11" t="s">
        <v>139</v>
      </c>
      <c r="D14" s="28">
        <v>37824</v>
      </c>
      <c r="E14" s="12">
        <v>90</v>
      </c>
      <c r="F14" s="12">
        <v>90</v>
      </c>
      <c r="G14" s="12">
        <v>90</v>
      </c>
      <c r="H14" s="12">
        <v>90</v>
      </c>
      <c r="I14" s="17" t="str">
        <f t="shared" ref="I14:I77" si="0">IF(H14&gt;=90,"Xuất sắc",IF(H14&gt;=80,"Tốt", IF(H14&gt;=65,"Khá",IF(H14&gt;=50,"Trung bình", IF(H14&gt;=35, "Yếu", "Kém")))))</f>
        <v>Xuất sắc</v>
      </c>
      <c r="J14" s="12">
        <v>90</v>
      </c>
      <c r="K14" s="17" t="str">
        <f t="shared" ref="K14:K77" si="1">IF(J14&gt;=90,"Xuất sắc",IF(J14&gt;=80,"Tốt", IF(J14&gt;=65,"Khá",IF(J14&gt;=50,"Trung bình", IF(J14&gt;=35, "Yếu", "Kém")))))</f>
        <v>Xuất sắc</v>
      </c>
    </row>
    <row r="15" spans="1:11" ht="15" x14ac:dyDescent="0.25">
      <c r="A15" s="24">
        <v>3</v>
      </c>
      <c r="B15" s="27" t="s">
        <v>140</v>
      </c>
      <c r="C15" s="11" t="s">
        <v>141</v>
      </c>
      <c r="D15" s="28">
        <v>37972</v>
      </c>
      <c r="E15" s="12">
        <v>80</v>
      </c>
      <c r="F15" s="12">
        <v>80</v>
      </c>
      <c r="G15" s="12">
        <v>80</v>
      </c>
      <c r="H15" s="12">
        <v>80</v>
      </c>
      <c r="I15" s="17" t="str">
        <f t="shared" si="0"/>
        <v>Tốt</v>
      </c>
      <c r="J15" s="12">
        <v>80</v>
      </c>
      <c r="K15" s="17" t="str">
        <f t="shared" si="1"/>
        <v>Tốt</v>
      </c>
    </row>
    <row r="16" spans="1:11" ht="15" x14ac:dyDescent="0.25">
      <c r="A16" s="24">
        <v>4</v>
      </c>
      <c r="B16" s="27" t="s">
        <v>142</v>
      </c>
      <c r="C16" s="11" t="s">
        <v>143</v>
      </c>
      <c r="D16" s="28">
        <v>37239</v>
      </c>
      <c r="E16" s="12">
        <v>90</v>
      </c>
      <c r="F16" s="12">
        <v>90</v>
      </c>
      <c r="G16" s="12">
        <v>90</v>
      </c>
      <c r="H16" s="12">
        <v>90</v>
      </c>
      <c r="I16" s="17" t="str">
        <f t="shared" si="0"/>
        <v>Xuất sắc</v>
      </c>
      <c r="J16" s="12">
        <v>90</v>
      </c>
      <c r="K16" s="17" t="str">
        <f t="shared" si="1"/>
        <v>Xuất sắc</v>
      </c>
    </row>
    <row r="17" spans="1:11" ht="15" x14ac:dyDescent="0.25">
      <c r="A17" s="24">
        <v>5</v>
      </c>
      <c r="B17" s="27" t="s">
        <v>144</v>
      </c>
      <c r="C17" s="11" t="s">
        <v>145</v>
      </c>
      <c r="D17" s="28">
        <v>37687</v>
      </c>
      <c r="E17" s="12">
        <v>70</v>
      </c>
      <c r="F17" s="12">
        <v>80</v>
      </c>
      <c r="G17" s="12">
        <v>80</v>
      </c>
      <c r="H17" s="12">
        <v>80</v>
      </c>
      <c r="I17" s="17" t="str">
        <f t="shared" si="0"/>
        <v>Tốt</v>
      </c>
      <c r="J17" s="12">
        <v>80</v>
      </c>
      <c r="K17" s="17" t="str">
        <f t="shared" si="1"/>
        <v>Tốt</v>
      </c>
    </row>
    <row r="18" spans="1:11" ht="15" x14ac:dyDescent="0.25">
      <c r="A18" s="24">
        <v>6</v>
      </c>
      <c r="B18" s="27" t="s">
        <v>146</v>
      </c>
      <c r="C18" s="11" t="s">
        <v>147</v>
      </c>
      <c r="D18" s="28">
        <v>37853</v>
      </c>
      <c r="E18" s="12">
        <v>80</v>
      </c>
      <c r="F18" s="12">
        <v>80</v>
      </c>
      <c r="G18" s="12">
        <v>80</v>
      </c>
      <c r="H18" s="12">
        <v>80</v>
      </c>
      <c r="I18" s="17" t="str">
        <f t="shared" si="0"/>
        <v>Tốt</v>
      </c>
      <c r="J18" s="12">
        <v>80</v>
      </c>
      <c r="K18" s="17" t="str">
        <f t="shared" si="1"/>
        <v>Tốt</v>
      </c>
    </row>
    <row r="19" spans="1:11" ht="15" x14ac:dyDescent="0.25">
      <c r="A19" s="24">
        <v>7</v>
      </c>
      <c r="B19" s="27" t="s">
        <v>128</v>
      </c>
      <c r="C19" s="11" t="s">
        <v>129</v>
      </c>
      <c r="D19" s="28">
        <v>37711</v>
      </c>
      <c r="E19" s="12">
        <v>80</v>
      </c>
      <c r="F19" s="12">
        <v>80</v>
      </c>
      <c r="G19" s="12">
        <v>80</v>
      </c>
      <c r="H19" s="12">
        <v>80</v>
      </c>
      <c r="I19" s="17" t="str">
        <f t="shared" si="0"/>
        <v>Tốt</v>
      </c>
      <c r="J19" s="12">
        <v>80</v>
      </c>
      <c r="K19" s="17" t="str">
        <f t="shared" si="1"/>
        <v>Tốt</v>
      </c>
    </row>
    <row r="20" spans="1:11" ht="15" x14ac:dyDescent="0.25">
      <c r="A20" s="24">
        <v>8</v>
      </c>
      <c r="B20" s="27" t="s">
        <v>130</v>
      </c>
      <c r="C20" s="11" t="s">
        <v>131</v>
      </c>
      <c r="D20" s="28">
        <v>37943</v>
      </c>
      <c r="E20" s="12">
        <v>90</v>
      </c>
      <c r="F20" s="12">
        <v>90</v>
      </c>
      <c r="G20" s="12">
        <v>90</v>
      </c>
      <c r="H20" s="12">
        <v>90</v>
      </c>
      <c r="I20" s="17" t="str">
        <f t="shared" si="0"/>
        <v>Xuất sắc</v>
      </c>
      <c r="J20" s="12">
        <v>90</v>
      </c>
      <c r="K20" s="17" t="str">
        <f t="shared" si="1"/>
        <v>Xuất sắc</v>
      </c>
    </row>
    <row r="21" spans="1:11" ht="15" x14ac:dyDescent="0.25">
      <c r="A21" s="24">
        <v>9</v>
      </c>
      <c r="B21" s="27" t="s">
        <v>148</v>
      </c>
      <c r="C21" s="11" t="s">
        <v>149</v>
      </c>
      <c r="D21" s="28">
        <v>37860</v>
      </c>
      <c r="E21" s="12">
        <v>80</v>
      </c>
      <c r="F21" s="12">
        <v>80</v>
      </c>
      <c r="G21" s="12">
        <v>80</v>
      </c>
      <c r="H21" s="12">
        <v>80</v>
      </c>
      <c r="I21" s="17" t="str">
        <f t="shared" si="0"/>
        <v>Tốt</v>
      </c>
      <c r="J21" s="12">
        <v>80</v>
      </c>
      <c r="K21" s="17" t="str">
        <f t="shared" si="1"/>
        <v>Tốt</v>
      </c>
    </row>
    <row r="22" spans="1:11" ht="15" x14ac:dyDescent="0.25">
      <c r="A22" s="24">
        <v>10</v>
      </c>
      <c r="B22" s="27" t="s">
        <v>132</v>
      </c>
      <c r="C22" s="11" t="s">
        <v>133</v>
      </c>
      <c r="D22" s="28">
        <v>37953</v>
      </c>
      <c r="E22" s="12">
        <v>90</v>
      </c>
      <c r="F22" s="12">
        <v>90</v>
      </c>
      <c r="G22" s="12">
        <v>90</v>
      </c>
      <c r="H22" s="12">
        <v>90</v>
      </c>
      <c r="I22" s="17" t="str">
        <f t="shared" si="0"/>
        <v>Xuất sắc</v>
      </c>
      <c r="J22" s="12">
        <v>90</v>
      </c>
      <c r="K22" s="17" t="str">
        <f t="shared" si="1"/>
        <v>Xuất sắc</v>
      </c>
    </row>
    <row r="23" spans="1:11" ht="15" x14ac:dyDescent="0.25">
      <c r="A23" s="24">
        <v>11</v>
      </c>
      <c r="B23" s="27" t="s">
        <v>150</v>
      </c>
      <c r="C23" s="11" t="s">
        <v>151</v>
      </c>
      <c r="D23" s="28">
        <v>37749</v>
      </c>
      <c r="E23" s="12">
        <v>90</v>
      </c>
      <c r="F23" s="12">
        <v>90</v>
      </c>
      <c r="G23" s="12">
        <v>90</v>
      </c>
      <c r="H23" s="12">
        <v>90</v>
      </c>
      <c r="I23" s="17" t="str">
        <f t="shared" si="0"/>
        <v>Xuất sắc</v>
      </c>
      <c r="J23" s="12">
        <v>90</v>
      </c>
      <c r="K23" s="17" t="str">
        <f t="shared" si="1"/>
        <v>Xuất sắc</v>
      </c>
    </row>
    <row r="24" spans="1:11" ht="15" x14ac:dyDescent="0.25">
      <c r="A24" s="24">
        <v>12</v>
      </c>
      <c r="B24" s="27" t="s">
        <v>152</v>
      </c>
      <c r="C24" s="11" t="s">
        <v>153</v>
      </c>
      <c r="D24" s="28">
        <v>37898</v>
      </c>
      <c r="E24" s="12">
        <v>90</v>
      </c>
      <c r="F24" s="12">
        <v>90</v>
      </c>
      <c r="G24" s="12">
        <v>90</v>
      </c>
      <c r="H24" s="12">
        <v>90</v>
      </c>
      <c r="I24" s="17" t="str">
        <f t="shared" si="0"/>
        <v>Xuất sắc</v>
      </c>
      <c r="J24" s="12">
        <v>90</v>
      </c>
      <c r="K24" s="17" t="str">
        <f t="shared" si="1"/>
        <v>Xuất sắc</v>
      </c>
    </row>
    <row r="25" spans="1:11" ht="15" x14ac:dyDescent="0.25">
      <c r="A25" s="24">
        <v>13</v>
      </c>
      <c r="B25" s="27" t="s">
        <v>154</v>
      </c>
      <c r="C25" s="11" t="s">
        <v>155</v>
      </c>
      <c r="D25" s="28">
        <v>37924</v>
      </c>
      <c r="E25" s="12">
        <v>94</v>
      </c>
      <c r="F25" s="12">
        <v>94</v>
      </c>
      <c r="G25" s="12">
        <v>94</v>
      </c>
      <c r="H25" s="12">
        <v>94</v>
      </c>
      <c r="I25" s="17" t="str">
        <f t="shared" si="0"/>
        <v>Xuất sắc</v>
      </c>
      <c r="J25" s="12">
        <v>94</v>
      </c>
      <c r="K25" s="17" t="str">
        <f t="shared" si="1"/>
        <v>Xuất sắc</v>
      </c>
    </row>
    <row r="26" spans="1:11" ht="15" x14ac:dyDescent="0.25">
      <c r="A26" s="24">
        <v>14</v>
      </c>
      <c r="B26" s="27" t="s">
        <v>156</v>
      </c>
      <c r="C26" s="11" t="s">
        <v>157</v>
      </c>
      <c r="D26" s="28">
        <v>37695</v>
      </c>
      <c r="E26" s="12">
        <v>80</v>
      </c>
      <c r="F26" s="12">
        <v>80</v>
      </c>
      <c r="G26" s="12">
        <v>80</v>
      </c>
      <c r="H26" s="12">
        <v>80</v>
      </c>
      <c r="I26" s="17" t="str">
        <f t="shared" si="0"/>
        <v>Tốt</v>
      </c>
      <c r="J26" s="12">
        <v>80</v>
      </c>
      <c r="K26" s="17" t="str">
        <f t="shared" si="1"/>
        <v>Tốt</v>
      </c>
    </row>
    <row r="27" spans="1:11" ht="15" x14ac:dyDescent="0.25">
      <c r="A27" s="24">
        <v>15</v>
      </c>
      <c r="B27" s="27" t="s">
        <v>158</v>
      </c>
      <c r="C27" s="11" t="s">
        <v>159</v>
      </c>
      <c r="D27" s="28">
        <v>37707</v>
      </c>
      <c r="E27" s="12">
        <v>90</v>
      </c>
      <c r="F27" s="12">
        <v>90</v>
      </c>
      <c r="G27" s="12">
        <v>90</v>
      </c>
      <c r="H27" s="12">
        <v>90</v>
      </c>
      <c r="I27" s="17" t="str">
        <f t="shared" si="0"/>
        <v>Xuất sắc</v>
      </c>
      <c r="J27" s="12">
        <v>90</v>
      </c>
      <c r="K27" s="17" t="str">
        <f t="shared" si="1"/>
        <v>Xuất sắc</v>
      </c>
    </row>
    <row r="28" spans="1:11" ht="15" x14ac:dyDescent="0.25">
      <c r="A28" s="24">
        <v>16</v>
      </c>
      <c r="B28" s="27" t="s">
        <v>160</v>
      </c>
      <c r="C28" s="11" t="s">
        <v>75</v>
      </c>
      <c r="D28" s="28">
        <v>37779</v>
      </c>
      <c r="E28" s="12">
        <v>90</v>
      </c>
      <c r="F28" s="12">
        <v>90</v>
      </c>
      <c r="G28" s="12">
        <v>90</v>
      </c>
      <c r="H28" s="12">
        <v>90</v>
      </c>
      <c r="I28" s="17" t="str">
        <f t="shared" si="0"/>
        <v>Xuất sắc</v>
      </c>
      <c r="J28" s="12">
        <v>90</v>
      </c>
      <c r="K28" s="17" t="str">
        <f t="shared" si="1"/>
        <v>Xuất sắc</v>
      </c>
    </row>
    <row r="29" spans="1:11" ht="15" x14ac:dyDescent="0.25">
      <c r="A29" s="24">
        <v>17</v>
      </c>
      <c r="B29" s="27" t="s">
        <v>161</v>
      </c>
      <c r="C29" s="11" t="s">
        <v>162</v>
      </c>
      <c r="D29" s="28">
        <v>37962</v>
      </c>
      <c r="E29" s="12">
        <v>90</v>
      </c>
      <c r="F29" s="12">
        <v>90</v>
      </c>
      <c r="G29" s="12">
        <v>90</v>
      </c>
      <c r="H29" s="12">
        <v>90</v>
      </c>
      <c r="I29" s="17" t="str">
        <f t="shared" si="0"/>
        <v>Xuất sắc</v>
      </c>
      <c r="J29" s="12">
        <v>90</v>
      </c>
      <c r="K29" s="17" t="str">
        <f t="shared" si="1"/>
        <v>Xuất sắc</v>
      </c>
    </row>
    <row r="30" spans="1:11" ht="15" x14ac:dyDescent="0.25">
      <c r="A30" s="24">
        <v>18</v>
      </c>
      <c r="B30" s="27" t="s">
        <v>163</v>
      </c>
      <c r="C30" s="11" t="s">
        <v>164</v>
      </c>
      <c r="D30" s="28">
        <v>37810</v>
      </c>
      <c r="E30" s="12">
        <v>90</v>
      </c>
      <c r="F30" s="12">
        <v>90</v>
      </c>
      <c r="G30" s="12">
        <v>90</v>
      </c>
      <c r="H30" s="12">
        <v>90</v>
      </c>
      <c r="I30" s="17" t="str">
        <f t="shared" si="0"/>
        <v>Xuất sắc</v>
      </c>
      <c r="J30" s="12">
        <v>90</v>
      </c>
      <c r="K30" s="17" t="str">
        <f t="shared" si="1"/>
        <v>Xuất sắc</v>
      </c>
    </row>
    <row r="31" spans="1:11" ht="15" x14ac:dyDescent="0.25">
      <c r="A31" s="24">
        <v>19</v>
      </c>
      <c r="B31" s="27" t="s">
        <v>165</v>
      </c>
      <c r="C31" s="11" t="s">
        <v>166</v>
      </c>
      <c r="D31" s="28">
        <v>37695</v>
      </c>
      <c r="E31" s="12">
        <v>70</v>
      </c>
      <c r="F31" s="12">
        <v>80</v>
      </c>
      <c r="G31" s="12">
        <v>80</v>
      </c>
      <c r="H31" s="12">
        <v>80</v>
      </c>
      <c r="I31" s="17" t="str">
        <f t="shared" si="0"/>
        <v>Tốt</v>
      </c>
      <c r="J31" s="12">
        <v>80</v>
      </c>
      <c r="K31" s="17" t="str">
        <f t="shared" si="1"/>
        <v>Tốt</v>
      </c>
    </row>
    <row r="32" spans="1:11" ht="15" x14ac:dyDescent="0.25">
      <c r="A32" s="24">
        <v>20</v>
      </c>
      <c r="B32" s="27" t="s">
        <v>167</v>
      </c>
      <c r="C32" s="11" t="s">
        <v>168</v>
      </c>
      <c r="D32" s="28">
        <v>37680</v>
      </c>
      <c r="E32" s="12">
        <v>80</v>
      </c>
      <c r="F32" s="12">
        <v>90</v>
      </c>
      <c r="G32" s="12">
        <v>90</v>
      </c>
      <c r="H32" s="12">
        <v>90</v>
      </c>
      <c r="I32" s="17" t="str">
        <f t="shared" si="0"/>
        <v>Xuất sắc</v>
      </c>
      <c r="J32" s="12">
        <v>90</v>
      </c>
      <c r="K32" s="17" t="str">
        <f t="shared" si="1"/>
        <v>Xuất sắc</v>
      </c>
    </row>
    <row r="33" spans="1:11" ht="15" x14ac:dyDescent="0.25">
      <c r="A33" s="24">
        <v>21</v>
      </c>
      <c r="B33" s="27" t="s">
        <v>169</v>
      </c>
      <c r="C33" s="11" t="s">
        <v>170</v>
      </c>
      <c r="D33" s="28">
        <v>37767</v>
      </c>
      <c r="E33" s="12">
        <v>90</v>
      </c>
      <c r="F33" s="12">
        <v>90</v>
      </c>
      <c r="G33" s="12">
        <v>90</v>
      </c>
      <c r="H33" s="12">
        <v>90</v>
      </c>
      <c r="I33" s="17" t="str">
        <f t="shared" si="0"/>
        <v>Xuất sắc</v>
      </c>
      <c r="J33" s="12">
        <v>90</v>
      </c>
      <c r="K33" s="17" t="str">
        <f t="shared" si="1"/>
        <v>Xuất sắc</v>
      </c>
    </row>
    <row r="34" spans="1:11" ht="15" x14ac:dyDescent="0.25">
      <c r="A34" s="24">
        <v>22</v>
      </c>
      <c r="B34" s="27" t="s">
        <v>171</v>
      </c>
      <c r="C34" s="11" t="s">
        <v>172</v>
      </c>
      <c r="D34" s="28">
        <v>37803</v>
      </c>
      <c r="E34" s="12">
        <v>90</v>
      </c>
      <c r="F34" s="12">
        <v>90</v>
      </c>
      <c r="G34" s="12">
        <v>90</v>
      </c>
      <c r="H34" s="12">
        <v>90</v>
      </c>
      <c r="I34" s="17" t="str">
        <f t="shared" si="0"/>
        <v>Xuất sắc</v>
      </c>
      <c r="J34" s="12">
        <v>90</v>
      </c>
      <c r="K34" s="17" t="str">
        <f t="shared" si="1"/>
        <v>Xuất sắc</v>
      </c>
    </row>
    <row r="35" spans="1:11" ht="15" x14ac:dyDescent="0.25">
      <c r="A35" s="24">
        <v>23</v>
      </c>
      <c r="B35" s="27" t="s">
        <v>173</v>
      </c>
      <c r="C35" s="11" t="s">
        <v>174</v>
      </c>
      <c r="D35" s="28">
        <v>37808</v>
      </c>
      <c r="E35" s="12">
        <v>80</v>
      </c>
      <c r="F35" s="12">
        <v>90</v>
      </c>
      <c r="G35" s="12">
        <v>90</v>
      </c>
      <c r="H35" s="12">
        <v>90</v>
      </c>
      <c r="I35" s="17" t="str">
        <f t="shared" si="0"/>
        <v>Xuất sắc</v>
      </c>
      <c r="J35" s="12">
        <v>90</v>
      </c>
      <c r="K35" s="17" t="str">
        <f t="shared" si="1"/>
        <v>Xuất sắc</v>
      </c>
    </row>
    <row r="36" spans="1:11" ht="15" x14ac:dyDescent="0.25">
      <c r="A36" s="24">
        <v>24</v>
      </c>
      <c r="B36" s="27" t="s">
        <v>175</v>
      </c>
      <c r="C36" s="11" t="s">
        <v>176</v>
      </c>
      <c r="D36" s="28">
        <v>37927</v>
      </c>
      <c r="E36" s="12">
        <v>80</v>
      </c>
      <c r="F36" s="12">
        <v>80</v>
      </c>
      <c r="G36" s="12">
        <v>80</v>
      </c>
      <c r="H36" s="12">
        <v>80</v>
      </c>
      <c r="I36" s="17" t="str">
        <f t="shared" si="0"/>
        <v>Tốt</v>
      </c>
      <c r="J36" s="12">
        <v>80</v>
      </c>
      <c r="K36" s="17" t="str">
        <f t="shared" si="1"/>
        <v>Tốt</v>
      </c>
    </row>
    <row r="37" spans="1:11" ht="15" x14ac:dyDescent="0.25">
      <c r="A37" s="24">
        <v>25</v>
      </c>
      <c r="B37" s="27" t="s">
        <v>177</v>
      </c>
      <c r="C37" s="11" t="s">
        <v>178</v>
      </c>
      <c r="D37" s="28">
        <v>37923</v>
      </c>
      <c r="E37" s="12">
        <v>80</v>
      </c>
      <c r="F37" s="12">
        <v>90</v>
      </c>
      <c r="G37" s="12">
        <v>90</v>
      </c>
      <c r="H37" s="12">
        <v>90</v>
      </c>
      <c r="I37" s="17" t="str">
        <f t="shared" si="0"/>
        <v>Xuất sắc</v>
      </c>
      <c r="J37" s="12">
        <v>90</v>
      </c>
      <c r="K37" s="17" t="str">
        <f t="shared" si="1"/>
        <v>Xuất sắc</v>
      </c>
    </row>
    <row r="38" spans="1:11" ht="15" x14ac:dyDescent="0.25">
      <c r="A38" s="24">
        <v>26</v>
      </c>
      <c r="B38" s="27" t="s">
        <v>282</v>
      </c>
      <c r="C38" s="11" t="s">
        <v>283</v>
      </c>
      <c r="D38" s="28">
        <v>37408</v>
      </c>
      <c r="E38" s="12">
        <v>80</v>
      </c>
      <c r="F38" s="12">
        <v>80</v>
      </c>
      <c r="G38" s="12">
        <v>80</v>
      </c>
      <c r="H38" s="12">
        <v>80</v>
      </c>
      <c r="I38" s="17" t="str">
        <f t="shared" si="0"/>
        <v>Tốt</v>
      </c>
      <c r="J38" s="12">
        <v>80</v>
      </c>
      <c r="K38" s="17" t="str">
        <f t="shared" si="1"/>
        <v>Tốt</v>
      </c>
    </row>
    <row r="39" spans="1:11" ht="15" x14ac:dyDescent="0.25">
      <c r="A39" s="24">
        <v>27</v>
      </c>
      <c r="B39" s="27" t="s">
        <v>179</v>
      </c>
      <c r="C39" s="11" t="s">
        <v>180</v>
      </c>
      <c r="D39" s="28">
        <v>37833</v>
      </c>
      <c r="E39" s="12">
        <v>80</v>
      </c>
      <c r="F39" s="12">
        <v>80</v>
      </c>
      <c r="G39" s="12">
        <v>80</v>
      </c>
      <c r="H39" s="12">
        <v>80</v>
      </c>
      <c r="I39" s="17" t="str">
        <f t="shared" si="0"/>
        <v>Tốt</v>
      </c>
      <c r="J39" s="12">
        <v>80</v>
      </c>
      <c r="K39" s="17" t="str">
        <f t="shared" si="1"/>
        <v>Tốt</v>
      </c>
    </row>
    <row r="40" spans="1:11" ht="15" x14ac:dyDescent="0.25">
      <c r="A40" s="24">
        <v>28</v>
      </c>
      <c r="B40" s="27" t="s">
        <v>181</v>
      </c>
      <c r="C40" s="11" t="s">
        <v>182</v>
      </c>
      <c r="D40" s="28">
        <v>37722</v>
      </c>
      <c r="E40" s="12">
        <v>80</v>
      </c>
      <c r="F40" s="12">
        <v>90</v>
      </c>
      <c r="G40" s="12">
        <v>90</v>
      </c>
      <c r="H40" s="12">
        <v>90</v>
      </c>
      <c r="I40" s="17" t="str">
        <f t="shared" si="0"/>
        <v>Xuất sắc</v>
      </c>
      <c r="J40" s="12">
        <v>90</v>
      </c>
      <c r="K40" s="17" t="str">
        <f t="shared" si="1"/>
        <v>Xuất sắc</v>
      </c>
    </row>
    <row r="41" spans="1:11" ht="15" x14ac:dyDescent="0.25">
      <c r="A41" s="24">
        <v>29</v>
      </c>
      <c r="B41" s="27" t="s">
        <v>183</v>
      </c>
      <c r="C41" s="11" t="s">
        <v>184</v>
      </c>
      <c r="D41" s="28">
        <v>37908</v>
      </c>
      <c r="E41" s="12">
        <v>90</v>
      </c>
      <c r="F41" s="12">
        <v>90</v>
      </c>
      <c r="G41" s="12">
        <v>90</v>
      </c>
      <c r="H41" s="12">
        <v>90</v>
      </c>
      <c r="I41" s="17" t="str">
        <f t="shared" si="0"/>
        <v>Xuất sắc</v>
      </c>
      <c r="J41" s="12">
        <v>90</v>
      </c>
      <c r="K41" s="17" t="str">
        <f t="shared" si="1"/>
        <v>Xuất sắc</v>
      </c>
    </row>
    <row r="42" spans="1:11" ht="15" x14ac:dyDescent="0.25">
      <c r="A42" s="24">
        <v>30</v>
      </c>
      <c r="B42" s="27" t="s">
        <v>185</v>
      </c>
      <c r="C42" s="11" t="s">
        <v>186</v>
      </c>
      <c r="D42" s="28">
        <v>37929</v>
      </c>
      <c r="E42" s="12">
        <v>90</v>
      </c>
      <c r="F42" s="12">
        <v>90</v>
      </c>
      <c r="G42" s="12">
        <v>90</v>
      </c>
      <c r="H42" s="12">
        <v>90</v>
      </c>
      <c r="I42" s="17" t="str">
        <f t="shared" si="0"/>
        <v>Xuất sắc</v>
      </c>
      <c r="J42" s="12">
        <v>90</v>
      </c>
      <c r="K42" s="17" t="str">
        <f t="shared" si="1"/>
        <v>Xuất sắc</v>
      </c>
    </row>
    <row r="43" spans="1:11" ht="15" x14ac:dyDescent="0.25">
      <c r="A43" s="24">
        <v>31</v>
      </c>
      <c r="B43" s="27" t="s">
        <v>193</v>
      </c>
      <c r="C43" s="11" t="s">
        <v>194</v>
      </c>
      <c r="D43" s="28">
        <v>37624</v>
      </c>
      <c r="E43" s="12">
        <v>90</v>
      </c>
      <c r="F43" s="12">
        <v>90</v>
      </c>
      <c r="G43" s="12">
        <v>90</v>
      </c>
      <c r="H43" s="12">
        <v>90</v>
      </c>
      <c r="I43" s="17" t="str">
        <f t="shared" si="0"/>
        <v>Xuất sắc</v>
      </c>
      <c r="J43" s="12">
        <v>90</v>
      </c>
      <c r="K43" s="17" t="str">
        <f t="shared" si="1"/>
        <v>Xuất sắc</v>
      </c>
    </row>
    <row r="44" spans="1:11" ht="15" x14ac:dyDescent="0.25">
      <c r="A44" s="24">
        <v>32</v>
      </c>
      <c r="B44" s="27" t="s">
        <v>187</v>
      </c>
      <c r="C44" s="11" t="s">
        <v>188</v>
      </c>
      <c r="D44" s="28">
        <v>37755</v>
      </c>
      <c r="E44" s="12">
        <v>80</v>
      </c>
      <c r="F44" s="12">
        <v>90</v>
      </c>
      <c r="G44" s="12">
        <v>90</v>
      </c>
      <c r="H44" s="12">
        <v>90</v>
      </c>
      <c r="I44" s="17" t="str">
        <f t="shared" si="0"/>
        <v>Xuất sắc</v>
      </c>
      <c r="J44" s="12">
        <v>90</v>
      </c>
      <c r="K44" s="17" t="str">
        <f t="shared" si="1"/>
        <v>Xuất sắc</v>
      </c>
    </row>
    <row r="45" spans="1:11" ht="15" x14ac:dyDescent="0.25">
      <c r="A45" s="24">
        <v>33</v>
      </c>
      <c r="B45" s="27" t="s">
        <v>189</v>
      </c>
      <c r="C45" s="11" t="s">
        <v>190</v>
      </c>
      <c r="D45" s="28">
        <v>37914</v>
      </c>
      <c r="E45" s="12">
        <v>75</v>
      </c>
      <c r="F45" s="12">
        <v>75</v>
      </c>
      <c r="G45" s="12">
        <v>75</v>
      </c>
      <c r="H45" s="12">
        <v>75</v>
      </c>
      <c r="I45" s="17" t="str">
        <f t="shared" si="0"/>
        <v>Khá</v>
      </c>
      <c r="J45" s="12">
        <v>75</v>
      </c>
      <c r="K45" s="17" t="str">
        <f t="shared" si="1"/>
        <v>Khá</v>
      </c>
    </row>
    <row r="46" spans="1:11" ht="15" x14ac:dyDescent="0.25">
      <c r="A46" s="24">
        <v>34</v>
      </c>
      <c r="B46" s="27" t="s">
        <v>191</v>
      </c>
      <c r="C46" s="11" t="s">
        <v>192</v>
      </c>
      <c r="D46" s="28">
        <v>37947</v>
      </c>
      <c r="E46" s="12">
        <v>80</v>
      </c>
      <c r="F46" s="12">
        <v>80</v>
      </c>
      <c r="G46" s="12">
        <v>80</v>
      </c>
      <c r="H46" s="12">
        <v>80</v>
      </c>
      <c r="I46" s="17" t="str">
        <f t="shared" si="0"/>
        <v>Tốt</v>
      </c>
      <c r="J46" s="12">
        <v>80</v>
      </c>
      <c r="K46" s="17" t="str">
        <f t="shared" si="1"/>
        <v>Tốt</v>
      </c>
    </row>
    <row r="47" spans="1:11" ht="15" x14ac:dyDescent="0.25">
      <c r="A47" s="24">
        <v>35</v>
      </c>
      <c r="B47" s="27" t="s">
        <v>195</v>
      </c>
      <c r="C47" s="11" t="s">
        <v>196</v>
      </c>
      <c r="D47" s="28">
        <v>37727</v>
      </c>
      <c r="E47" s="12">
        <v>90</v>
      </c>
      <c r="F47" s="12">
        <v>90</v>
      </c>
      <c r="G47" s="12">
        <v>90</v>
      </c>
      <c r="H47" s="12">
        <v>90</v>
      </c>
      <c r="I47" s="17" t="str">
        <f t="shared" si="0"/>
        <v>Xuất sắc</v>
      </c>
      <c r="J47" s="12">
        <v>90</v>
      </c>
      <c r="K47" s="17" t="str">
        <f t="shared" si="1"/>
        <v>Xuất sắc</v>
      </c>
    </row>
    <row r="48" spans="1:11" ht="15" x14ac:dyDescent="0.25">
      <c r="A48" s="24">
        <v>36</v>
      </c>
      <c r="B48" s="27" t="s">
        <v>197</v>
      </c>
      <c r="C48" s="11" t="s">
        <v>198</v>
      </c>
      <c r="D48" s="28">
        <v>37950</v>
      </c>
      <c r="E48" s="12">
        <v>90</v>
      </c>
      <c r="F48" s="12">
        <v>90</v>
      </c>
      <c r="G48" s="12">
        <v>90</v>
      </c>
      <c r="H48" s="12">
        <v>90</v>
      </c>
      <c r="I48" s="17" t="str">
        <f t="shared" si="0"/>
        <v>Xuất sắc</v>
      </c>
      <c r="J48" s="12">
        <v>90</v>
      </c>
      <c r="K48" s="17" t="str">
        <f t="shared" si="1"/>
        <v>Xuất sắc</v>
      </c>
    </row>
    <row r="49" spans="1:11" ht="15" x14ac:dyDescent="0.25">
      <c r="A49" s="24">
        <v>37</v>
      </c>
      <c r="B49" s="27" t="s">
        <v>199</v>
      </c>
      <c r="C49" s="11" t="s">
        <v>200</v>
      </c>
      <c r="D49" s="28">
        <v>37574</v>
      </c>
      <c r="E49" s="12">
        <v>90</v>
      </c>
      <c r="F49" s="12">
        <v>90</v>
      </c>
      <c r="G49" s="12">
        <v>90</v>
      </c>
      <c r="H49" s="12">
        <v>90</v>
      </c>
      <c r="I49" s="17" t="str">
        <f t="shared" si="0"/>
        <v>Xuất sắc</v>
      </c>
      <c r="J49" s="12">
        <v>90</v>
      </c>
      <c r="K49" s="17" t="str">
        <f t="shared" si="1"/>
        <v>Xuất sắc</v>
      </c>
    </row>
    <row r="50" spans="1:11" ht="15" x14ac:dyDescent="0.25">
      <c r="A50" s="24">
        <v>38</v>
      </c>
      <c r="B50" s="27" t="s">
        <v>201</v>
      </c>
      <c r="C50" s="11" t="s">
        <v>202</v>
      </c>
      <c r="D50" s="28">
        <v>37395</v>
      </c>
      <c r="E50" s="12">
        <v>62</v>
      </c>
      <c r="F50" s="12">
        <v>67</v>
      </c>
      <c r="G50" s="12">
        <v>67</v>
      </c>
      <c r="H50" s="12">
        <v>67</v>
      </c>
      <c r="I50" s="17" t="str">
        <f t="shared" si="0"/>
        <v>Khá</v>
      </c>
      <c r="J50" s="12">
        <v>67</v>
      </c>
      <c r="K50" s="17" t="str">
        <f t="shared" si="1"/>
        <v>Khá</v>
      </c>
    </row>
    <row r="51" spans="1:11" ht="15" x14ac:dyDescent="0.25">
      <c r="A51" s="24">
        <v>39</v>
      </c>
      <c r="B51" s="27" t="s">
        <v>203</v>
      </c>
      <c r="C51" s="11" t="s">
        <v>204</v>
      </c>
      <c r="D51" s="28">
        <v>37882</v>
      </c>
      <c r="E51" s="12">
        <v>90</v>
      </c>
      <c r="F51" s="12">
        <v>90</v>
      </c>
      <c r="G51" s="12">
        <v>90</v>
      </c>
      <c r="H51" s="12">
        <v>90</v>
      </c>
      <c r="I51" s="17" t="str">
        <f t="shared" si="0"/>
        <v>Xuất sắc</v>
      </c>
      <c r="J51" s="12">
        <v>90</v>
      </c>
      <c r="K51" s="17" t="str">
        <f t="shared" si="1"/>
        <v>Xuất sắc</v>
      </c>
    </row>
    <row r="52" spans="1:11" ht="15" x14ac:dyDescent="0.25">
      <c r="A52" s="24">
        <v>40</v>
      </c>
      <c r="B52" s="27" t="s">
        <v>205</v>
      </c>
      <c r="C52" s="11" t="s">
        <v>206</v>
      </c>
      <c r="D52" s="28">
        <v>37876</v>
      </c>
      <c r="E52" s="12">
        <v>90</v>
      </c>
      <c r="F52" s="12">
        <v>90</v>
      </c>
      <c r="G52" s="12">
        <v>90</v>
      </c>
      <c r="H52" s="12">
        <v>90</v>
      </c>
      <c r="I52" s="17" t="str">
        <f t="shared" si="0"/>
        <v>Xuất sắc</v>
      </c>
      <c r="J52" s="12">
        <v>90</v>
      </c>
      <c r="K52" s="17" t="str">
        <f t="shared" si="1"/>
        <v>Xuất sắc</v>
      </c>
    </row>
    <row r="53" spans="1:11" ht="15" x14ac:dyDescent="0.25">
      <c r="A53" s="24">
        <v>41</v>
      </c>
      <c r="B53" s="27" t="s">
        <v>126</v>
      </c>
      <c r="C53" s="11" t="s">
        <v>127</v>
      </c>
      <c r="D53" s="28">
        <v>37920</v>
      </c>
      <c r="E53" s="12">
        <v>80</v>
      </c>
      <c r="F53" s="12">
        <v>80</v>
      </c>
      <c r="G53" s="12">
        <v>80</v>
      </c>
      <c r="H53" s="12">
        <v>80</v>
      </c>
      <c r="I53" s="17" t="str">
        <f t="shared" si="0"/>
        <v>Tốt</v>
      </c>
      <c r="J53" s="12">
        <v>80</v>
      </c>
      <c r="K53" s="17" t="str">
        <f t="shared" si="1"/>
        <v>Tốt</v>
      </c>
    </row>
    <row r="54" spans="1:11" ht="15" x14ac:dyDescent="0.25">
      <c r="A54" s="24">
        <v>42</v>
      </c>
      <c r="B54" s="27" t="s">
        <v>207</v>
      </c>
      <c r="C54" s="11" t="s">
        <v>208</v>
      </c>
      <c r="D54" s="28">
        <v>37895</v>
      </c>
      <c r="E54" s="12">
        <v>90</v>
      </c>
      <c r="F54" s="12">
        <v>90</v>
      </c>
      <c r="G54" s="12">
        <v>90</v>
      </c>
      <c r="H54" s="12">
        <v>90</v>
      </c>
      <c r="I54" s="17" t="str">
        <f t="shared" si="0"/>
        <v>Xuất sắc</v>
      </c>
      <c r="J54" s="12">
        <v>90</v>
      </c>
      <c r="K54" s="17" t="str">
        <f t="shared" si="1"/>
        <v>Xuất sắc</v>
      </c>
    </row>
    <row r="55" spans="1:11" ht="15" x14ac:dyDescent="0.25">
      <c r="A55" s="24">
        <v>43</v>
      </c>
      <c r="B55" s="27" t="s">
        <v>209</v>
      </c>
      <c r="C55" s="11" t="s">
        <v>210</v>
      </c>
      <c r="D55" s="28">
        <v>37803</v>
      </c>
      <c r="E55" s="12">
        <v>90</v>
      </c>
      <c r="F55" s="12">
        <v>90</v>
      </c>
      <c r="G55" s="12">
        <v>90</v>
      </c>
      <c r="H55" s="12">
        <v>90</v>
      </c>
      <c r="I55" s="17" t="str">
        <f t="shared" si="0"/>
        <v>Xuất sắc</v>
      </c>
      <c r="J55" s="12">
        <v>90</v>
      </c>
      <c r="K55" s="17" t="str">
        <f t="shared" si="1"/>
        <v>Xuất sắc</v>
      </c>
    </row>
    <row r="56" spans="1:11" ht="15" x14ac:dyDescent="0.25">
      <c r="A56" s="24">
        <v>44</v>
      </c>
      <c r="B56" s="27" t="s">
        <v>211</v>
      </c>
      <c r="C56" s="11" t="s">
        <v>212</v>
      </c>
      <c r="D56" s="28">
        <v>37941</v>
      </c>
      <c r="E56" s="12">
        <v>80</v>
      </c>
      <c r="F56" s="12">
        <v>80</v>
      </c>
      <c r="G56" s="12">
        <v>80</v>
      </c>
      <c r="H56" s="12">
        <v>80</v>
      </c>
      <c r="I56" s="17" t="str">
        <f t="shared" si="0"/>
        <v>Tốt</v>
      </c>
      <c r="J56" s="12">
        <v>80</v>
      </c>
      <c r="K56" s="17" t="str">
        <f t="shared" si="1"/>
        <v>Tốt</v>
      </c>
    </row>
    <row r="57" spans="1:11" ht="15" x14ac:dyDescent="0.25">
      <c r="A57" s="24">
        <v>45</v>
      </c>
      <c r="B57" s="27" t="s">
        <v>213</v>
      </c>
      <c r="C57" s="11" t="s">
        <v>214</v>
      </c>
      <c r="D57" s="28">
        <v>37857</v>
      </c>
      <c r="E57" s="12">
        <v>90</v>
      </c>
      <c r="F57" s="12">
        <v>90</v>
      </c>
      <c r="G57" s="12">
        <v>90</v>
      </c>
      <c r="H57" s="12">
        <v>90</v>
      </c>
      <c r="I57" s="17" t="str">
        <f t="shared" si="0"/>
        <v>Xuất sắc</v>
      </c>
      <c r="J57" s="12">
        <v>90</v>
      </c>
      <c r="K57" s="17" t="str">
        <f t="shared" si="1"/>
        <v>Xuất sắc</v>
      </c>
    </row>
    <row r="58" spans="1:11" ht="15" x14ac:dyDescent="0.25">
      <c r="A58" s="24">
        <v>46</v>
      </c>
      <c r="B58" s="27" t="s">
        <v>215</v>
      </c>
      <c r="C58" s="11" t="s">
        <v>216</v>
      </c>
      <c r="D58" s="28">
        <v>37893</v>
      </c>
      <c r="E58" s="12">
        <v>90</v>
      </c>
      <c r="F58" s="12">
        <v>90</v>
      </c>
      <c r="G58" s="12">
        <v>90</v>
      </c>
      <c r="H58" s="12">
        <v>90</v>
      </c>
      <c r="I58" s="17" t="str">
        <f t="shared" si="0"/>
        <v>Xuất sắc</v>
      </c>
      <c r="J58" s="12">
        <v>90</v>
      </c>
      <c r="K58" s="17" t="str">
        <f t="shared" si="1"/>
        <v>Xuất sắc</v>
      </c>
    </row>
    <row r="59" spans="1:11" ht="15" x14ac:dyDescent="0.25">
      <c r="A59" s="24">
        <v>47</v>
      </c>
      <c r="B59" s="27" t="s">
        <v>217</v>
      </c>
      <c r="C59" s="11" t="s">
        <v>218</v>
      </c>
      <c r="D59" s="28">
        <v>37866</v>
      </c>
      <c r="E59" s="12">
        <v>80</v>
      </c>
      <c r="F59" s="12">
        <v>80</v>
      </c>
      <c r="G59" s="12">
        <v>80</v>
      </c>
      <c r="H59" s="12">
        <v>80</v>
      </c>
      <c r="I59" s="17" t="str">
        <f t="shared" si="0"/>
        <v>Tốt</v>
      </c>
      <c r="J59" s="12">
        <v>80</v>
      </c>
      <c r="K59" s="17" t="str">
        <f t="shared" si="1"/>
        <v>Tốt</v>
      </c>
    </row>
    <row r="60" spans="1:11" ht="15" x14ac:dyDescent="0.25">
      <c r="A60" s="24">
        <v>48</v>
      </c>
      <c r="B60" s="27" t="s">
        <v>219</v>
      </c>
      <c r="C60" s="11" t="s">
        <v>220</v>
      </c>
      <c r="D60" s="28">
        <v>37893</v>
      </c>
      <c r="E60" s="12">
        <v>92</v>
      </c>
      <c r="F60" s="12">
        <v>92</v>
      </c>
      <c r="G60" s="12">
        <v>92</v>
      </c>
      <c r="H60" s="12">
        <v>92</v>
      </c>
      <c r="I60" s="17" t="str">
        <f t="shared" si="0"/>
        <v>Xuất sắc</v>
      </c>
      <c r="J60" s="12">
        <v>92</v>
      </c>
      <c r="K60" s="17" t="str">
        <f t="shared" si="1"/>
        <v>Xuất sắc</v>
      </c>
    </row>
    <row r="61" spans="1:11" ht="15" x14ac:dyDescent="0.25">
      <c r="A61" s="24">
        <v>49</v>
      </c>
      <c r="B61" s="27" t="s">
        <v>221</v>
      </c>
      <c r="C61" s="11" t="s">
        <v>222</v>
      </c>
      <c r="D61" s="28">
        <v>37757</v>
      </c>
      <c r="E61" s="12">
        <v>70</v>
      </c>
      <c r="F61" s="12">
        <v>80</v>
      </c>
      <c r="G61" s="12">
        <v>80</v>
      </c>
      <c r="H61" s="12">
        <v>80</v>
      </c>
      <c r="I61" s="17" t="str">
        <f t="shared" si="0"/>
        <v>Tốt</v>
      </c>
      <c r="J61" s="12">
        <v>80</v>
      </c>
      <c r="K61" s="17" t="str">
        <f t="shared" si="1"/>
        <v>Tốt</v>
      </c>
    </row>
    <row r="62" spans="1:11" ht="15" x14ac:dyDescent="0.25">
      <c r="A62" s="24">
        <v>50</v>
      </c>
      <c r="B62" s="27" t="s">
        <v>223</v>
      </c>
      <c r="C62" s="11" t="s">
        <v>224</v>
      </c>
      <c r="D62" s="28">
        <v>37665</v>
      </c>
      <c r="E62" s="12">
        <v>90</v>
      </c>
      <c r="F62" s="12">
        <v>85</v>
      </c>
      <c r="G62" s="12">
        <v>85</v>
      </c>
      <c r="H62" s="12">
        <v>85</v>
      </c>
      <c r="I62" s="17" t="str">
        <f t="shared" si="0"/>
        <v>Tốt</v>
      </c>
      <c r="J62" s="12">
        <v>85</v>
      </c>
      <c r="K62" s="17" t="str">
        <f t="shared" si="1"/>
        <v>Tốt</v>
      </c>
    </row>
    <row r="63" spans="1:11" ht="15" x14ac:dyDescent="0.25">
      <c r="A63" s="24">
        <v>51</v>
      </c>
      <c r="B63" s="27" t="s">
        <v>225</v>
      </c>
      <c r="C63" s="11" t="s">
        <v>226</v>
      </c>
      <c r="D63" s="28">
        <v>37761</v>
      </c>
      <c r="E63" s="12">
        <v>90</v>
      </c>
      <c r="F63" s="12">
        <v>90</v>
      </c>
      <c r="G63" s="12">
        <v>90</v>
      </c>
      <c r="H63" s="12">
        <v>90</v>
      </c>
      <c r="I63" s="17" t="str">
        <f t="shared" si="0"/>
        <v>Xuất sắc</v>
      </c>
      <c r="J63" s="12">
        <v>90</v>
      </c>
      <c r="K63" s="17" t="str">
        <f t="shared" si="1"/>
        <v>Xuất sắc</v>
      </c>
    </row>
    <row r="64" spans="1:11" ht="15" x14ac:dyDescent="0.25">
      <c r="A64" s="24">
        <v>52</v>
      </c>
      <c r="B64" s="27" t="s">
        <v>227</v>
      </c>
      <c r="C64" s="11" t="s">
        <v>228</v>
      </c>
      <c r="D64" s="28">
        <v>37623</v>
      </c>
      <c r="E64" s="12">
        <v>90</v>
      </c>
      <c r="F64" s="12">
        <v>90</v>
      </c>
      <c r="G64" s="12">
        <v>90</v>
      </c>
      <c r="H64" s="12">
        <v>90</v>
      </c>
      <c r="I64" s="17" t="str">
        <f t="shared" si="0"/>
        <v>Xuất sắc</v>
      </c>
      <c r="J64" s="12">
        <v>90</v>
      </c>
      <c r="K64" s="17" t="str">
        <f t="shared" si="1"/>
        <v>Xuất sắc</v>
      </c>
    </row>
    <row r="65" spans="1:11" ht="15" x14ac:dyDescent="0.25">
      <c r="A65" s="24">
        <v>53</v>
      </c>
      <c r="B65" s="27" t="s">
        <v>229</v>
      </c>
      <c r="C65" s="11" t="s">
        <v>230</v>
      </c>
      <c r="D65" s="28">
        <v>37973</v>
      </c>
      <c r="E65" s="12">
        <v>90</v>
      </c>
      <c r="F65" s="12">
        <v>90</v>
      </c>
      <c r="G65" s="12">
        <v>90</v>
      </c>
      <c r="H65" s="12">
        <v>90</v>
      </c>
      <c r="I65" s="17" t="str">
        <f t="shared" si="0"/>
        <v>Xuất sắc</v>
      </c>
      <c r="J65" s="12">
        <v>90</v>
      </c>
      <c r="K65" s="17" t="str">
        <f t="shared" si="1"/>
        <v>Xuất sắc</v>
      </c>
    </row>
    <row r="66" spans="1:11" ht="15" x14ac:dyDescent="0.25">
      <c r="A66" s="24">
        <v>54</v>
      </c>
      <c r="B66" s="27" t="s">
        <v>231</v>
      </c>
      <c r="C66" s="11" t="s">
        <v>232</v>
      </c>
      <c r="D66" s="28">
        <v>37665</v>
      </c>
      <c r="E66" s="12">
        <v>70</v>
      </c>
      <c r="F66" s="12">
        <v>70</v>
      </c>
      <c r="G66" s="12">
        <v>70</v>
      </c>
      <c r="H66" s="12">
        <v>70</v>
      </c>
      <c r="I66" s="17" t="str">
        <f t="shared" si="0"/>
        <v>Khá</v>
      </c>
      <c r="J66" s="12">
        <v>70</v>
      </c>
      <c r="K66" s="17" t="str">
        <f t="shared" si="1"/>
        <v>Khá</v>
      </c>
    </row>
    <row r="67" spans="1:11" ht="15" x14ac:dyDescent="0.25">
      <c r="A67" s="24">
        <v>55</v>
      </c>
      <c r="B67" s="27" t="s">
        <v>233</v>
      </c>
      <c r="C67" s="11" t="s">
        <v>234</v>
      </c>
      <c r="D67" s="28">
        <v>37279</v>
      </c>
      <c r="E67" s="12">
        <v>90</v>
      </c>
      <c r="F67" s="12">
        <v>90</v>
      </c>
      <c r="G67" s="12">
        <v>90</v>
      </c>
      <c r="H67" s="12">
        <v>90</v>
      </c>
      <c r="I67" s="17" t="str">
        <f t="shared" si="0"/>
        <v>Xuất sắc</v>
      </c>
      <c r="J67" s="12">
        <v>90</v>
      </c>
      <c r="K67" s="17" t="str">
        <f t="shared" si="1"/>
        <v>Xuất sắc</v>
      </c>
    </row>
    <row r="68" spans="1:11" ht="15" x14ac:dyDescent="0.25">
      <c r="A68" s="24">
        <v>56</v>
      </c>
      <c r="B68" s="27" t="s">
        <v>251</v>
      </c>
      <c r="C68" s="11" t="s">
        <v>252</v>
      </c>
      <c r="D68" s="28">
        <v>37886</v>
      </c>
      <c r="E68" s="12">
        <v>90</v>
      </c>
      <c r="F68" s="12">
        <v>90</v>
      </c>
      <c r="G68" s="12">
        <v>90</v>
      </c>
      <c r="H68" s="12">
        <v>90</v>
      </c>
      <c r="I68" s="17" t="str">
        <f t="shared" si="0"/>
        <v>Xuất sắc</v>
      </c>
      <c r="J68" s="12">
        <v>90</v>
      </c>
      <c r="K68" s="17" t="str">
        <f t="shared" si="1"/>
        <v>Xuất sắc</v>
      </c>
    </row>
    <row r="69" spans="1:11" ht="15" x14ac:dyDescent="0.25">
      <c r="A69" s="24">
        <v>57</v>
      </c>
      <c r="B69" s="27" t="s">
        <v>258</v>
      </c>
      <c r="C69" s="11" t="s">
        <v>259</v>
      </c>
      <c r="D69" s="28">
        <v>37806</v>
      </c>
      <c r="E69" s="12">
        <v>80</v>
      </c>
      <c r="F69" s="12">
        <v>80</v>
      </c>
      <c r="G69" s="12">
        <v>80</v>
      </c>
      <c r="H69" s="12">
        <v>80</v>
      </c>
      <c r="I69" s="17" t="str">
        <f t="shared" si="0"/>
        <v>Tốt</v>
      </c>
      <c r="J69" s="12">
        <v>80</v>
      </c>
      <c r="K69" s="17" t="str">
        <f t="shared" si="1"/>
        <v>Tốt</v>
      </c>
    </row>
    <row r="70" spans="1:11" ht="15" x14ac:dyDescent="0.25">
      <c r="A70" s="24">
        <v>58</v>
      </c>
      <c r="B70" s="27" t="s">
        <v>260</v>
      </c>
      <c r="C70" s="11" t="s">
        <v>261</v>
      </c>
      <c r="D70" s="28">
        <v>37630</v>
      </c>
      <c r="E70" s="12">
        <v>80</v>
      </c>
      <c r="F70" s="12">
        <v>80</v>
      </c>
      <c r="G70" s="12">
        <v>80</v>
      </c>
      <c r="H70" s="12">
        <v>80</v>
      </c>
      <c r="I70" s="17" t="str">
        <f t="shared" si="0"/>
        <v>Tốt</v>
      </c>
      <c r="J70" s="12">
        <v>80</v>
      </c>
      <c r="K70" s="17" t="str">
        <f t="shared" si="1"/>
        <v>Tốt</v>
      </c>
    </row>
    <row r="71" spans="1:11" ht="15" x14ac:dyDescent="0.25">
      <c r="A71" s="24">
        <v>59</v>
      </c>
      <c r="B71" s="27" t="s">
        <v>262</v>
      </c>
      <c r="C71" s="11" t="s">
        <v>263</v>
      </c>
      <c r="D71" s="28">
        <v>37700</v>
      </c>
      <c r="E71" s="12">
        <v>90</v>
      </c>
      <c r="F71" s="12">
        <v>90</v>
      </c>
      <c r="G71" s="12">
        <v>90</v>
      </c>
      <c r="H71" s="12">
        <v>90</v>
      </c>
      <c r="I71" s="17" t="str">
        <f t="shared" si="0"/>
        <v>Xuất sắc</v>
      </c>
      <c r="J71" s="12">
        <v>90</v>
      </c>
      <c r="K71" s="17" t="str">
        <f t="shared" si="1"/>
        <v>Xuất sắc</v>
      </c>
    </row>
    <row r="72" spans="1:11" ht="15" x14ac:dyDescent="0.25">
      <c r="A72" s="24">
        <v>60</v>
      </c>
      <c r="B72" s="27" t="s">
        <v>264</v>
      </c>
      <c r="C72" s="11" t="s">
        <v>265</v>
      </c>
      <c r="D72" s="28">
        <v>37806</v>
      </c>
      <c r="E72" s="12">
        <v>80</v>
      </c>
      <c r="F72" s="12">
        <v>80</v>
      </c>
      <c r="G72" s="12">
        <v>80</v>
      </c>
      <c r="H72" s="12">
        <v>80</v>
      </c>
      <c r="I72" s="17" t="str">
        <f t="shared" si="0"/>
        <v>Tốt</v>
      </c>
      <c r="J72" s="12">
        <v>80</v>
      </c>
      <c r="K72" s="17" t="str">
        <f t="shared" si="1"/>
        <v>Tốt</v>
      </c>
    </row>
    <row r="73" spans="1:11" ht="15" x14ac:dyDescent="0.25">
      <c r="A73" s="24">
        <v>61</v>
      </c>
      <c r="B73" s="27" t="s">
        <v>266</v>
      </c>
      <c r="C73" s="11" t="s">
        <v>267</v>
      </c>
      <c r="D73" s="28">
        <v>37798</v>
      </c>
      <c r="E73" s="12">
        <v>70</v>
      </c>
      <c r="F73" s="12">
        <v>80</v>
      </c>
      <c r="G73" s="12">
        <v>80</v>
      </c>
      <c r="H73" s="12">
        <v>80</v>
      </c>
      <c r="I73" s="17" t="str">
        <f t="shared" si="0"/>
        <v>Tốt</v>
      </c>
      <c r="J73" s="12">
        <v>80</v>
      </c>
      <c r="K73" s="17" t="str">
        <f t="shared" si="1"/>
        <v>Tốt</v>
      </c>
    </row>
    <row r="74" spans="1:11" ht="15" x14ac:dyDescent="0.25">
      <c r="A74" s="24">
        <v>62</v>
      </c>
      <c r="B74" s="27" t="s">
        <v>268</v>
      </c>
      <c r="C74" s="11" t="s">
        <v>269</v>
      </c>
      <c r="D74" s="28">
        <v>37974</v>
      </c>
      <c r="E74" s="12">
        <v>67</v>
      </c>
      <c r="F74" s="12">
        <v>67</v>
      </c>
      <c r="G74" s="12">
        <v>67</v>
      </c>
      <c r="H74" s="12">
        <v>67</v>
      </c>
      <c r="I74" s="17" t="str">
        <f t="shared" si="0"/>
        <v>Khá</v>
      </c>
      <c r="J74" s="12">
        <v>67</v>
      </c>
      <c r="K74" s="17" t="str">
        <f t="shared" si="1"/>
        <v>Khá</v>
      </c>
    </row>
    <row r="75" spans="1:11" ht="15" x14ac:dyDescent="0.25">
      <c r="A75" s="24">
        <v>63</v>
      </c>
      <c r="B75" s="27" t="s">
        <v>134</v>
      </c>
      <c r="C75" s="11" t="s">
        <v>135</v>
      </c>
      <c r="D75" s="28">
        <v>37678</v>
      </c>
      <c r="E75" s="12">
        <v>80</v>
      </c>
      <c r="F75" s="12">
        <v>80</v>
      </c>
      <c r="G75" s="12">
        <v>80</v>
      </c>
      <c r="H75" s="12">
        <v>80</v>
      </c>
      <c r="I75" s="17" t="str">
        <f t="shared" si="0"/>
        <v>Tốt</v>
      </c>
      <c r="J75" s="12">
        <v>80</v>
      </c>
      <c r="K75" s="17" t="str">
        <f t="shared" si="1"/>
        <v>Tốt</v>
      </c>
    </row>
    <row r="76" spans="1:11" ht="15" x14ac:dyDescent="0.25">
      <c r="A76" s="24">
        <v>64</v>
      </c>
      <c r="B76" s="27" t="s">
        <v>270</v>
      </c>
      <c r="C76" s="11" t="s">
        <v>271</v>
      </c>
      <c r="D76" s="28">
        <v>37805</v>
      </c>
      <c r="E76" s="12">
        <v>80</v>
      </c>
      <c r="F76" s="12">
        <v>80</v>
      </c>
      <c r="G76" s="12">
        <v>80</v>
      </c>
      <c r="H76" s="12">
        <v>80</v>
      </c>
      <c r="I76" s="17" t="str">
        <f t="shared" si="0"/>
        <v>Tốt</v>
      </c>
      <c r="J76" s="12">
        <v>80</v>
      </c>
      <c r="K76" s="17" t="str">
        <f t="shared" si="1"/>
        <v>Tốt</v>
      </c>
    </row>
    <row r="77" spans="1:11" ht="15" x14ac:dyDescent="0.25">
      <c r="A77" s="24">
        <v>65</v>
      </c>
      <c r="B77" s="27" t="s">
        <v>235</v>
      </c>
      <c r="C77" s="11" t="s">
        <v>236</v>
      </c>
      <c r="D77" s="28">
        <v>37291</v>
      </c>
      <c r="E77" s="12">
        <v>90</v>
      </c>
      <c r="F77" s="12">
        <v>90</v>
      </c>
      <c r="G77" s="12">
        <v>90</v>
      </c>
      <c r="H77" s="12">
        <v>90</v>
      </c>
      <c r="I77" s="17" t="str">
        <f t="shared" si="0"/>
        <v>Xuất sắc</v>
      </c>
      <c r="J77" s="12">
        <v>90</v>
      </c>
      <c r="K77" s="17" t="str">
        <f t="shared" si="1"/>
        <v>Xuất sắc</v>
      </c>
    </row>
    <row r="78" spans="1:11" ht="15" x14ac:dyDescent="0.25">
      <c r="A78" s="24">
        <v>66</v>
      </c>
      <c r="B78" s="27" t="s">
        <v>237</v>
      </c>
      <c r="C78" s="11" t="s">
        <v>238</v>
      </c>
      <c r="D78" s="28">
        <v>37795</v>
      </c>
      <c r="E78" s="12">
        <v>90</v>
      </c>
      <c r="F78" s="12">
        <v>90</v>
      </c>
      <c r="G78" s="12">
        <v>90</v>
      </c>
      <c r="H78" s="12">
        <v>90</v>
      </c>
      <c r="I78" s="17" t="str">
        <f t="shared" ref="I78:I92" si="2">IF(H78&gt;=90,"Xuất sắc",IF(H78&gt;=80,"Tốt", IF(H78&gt;=65,"Khá",IF(H78&gt;=50,"Trung bình", IF(H78&gt;=35, "Yếu", "Kém")))))</f>
        <v>Xuất sắc</v>
      </c>
      <c r="J78" s="12">
        <v>90</v>
      </c>
      <c r="K78" s="17" t="str">
        <f t="shared" ref="K78:K92" si="3">IF(J78&gt;=90,"Xuất sắc",IF(J78&gt;=80,"Tốt", IF(J78&gt;=65,"Khá",IF(J78&gt;=50,"Trung bình", IF(J78&gt;=35, "Yếu", "Kém")))))</f>
        <v>Xuất sắc</v>
      </c>
    </row>
    <row r="79" spans="1:11" ht="15" x14ac:dyDescent="0.25">
      <c r="A79" s="24">
        <v>67</v>
      </c>
      <c r="B79" s="27" t="s">
        <v>239</v>
      </c>
      <c r="C79" s="11" t="s">
        <v>240</v>
      </c>
      <c r="D79" s="28">
        <v>37848</v>
      </c>
      <c r="E79" s="12">
        <v>80</v>
      </c>
      <c r="F79" s="12">
        <v>80</v>
      </c>
      <c r="G79" s="12">
        <v>80</v>
      </c>
      <c r="H79" s="12">
        <v>80</v>
      </c>
      <c r="I79" s="17" t="str">
        <f t="shared" si="2"/>
        <v>Tốt</v>
      </c>
      <c r="J79" s="12">
        <v>80</v>
      </c>
      <c r="K79" s="17" t="str">
        <f t="shared" si="3"/>
        <v>Tốt</v>
      </c>
    </row>
    <row r="80" spans="1:11" ht="15" x14ac:dyDescent="0.25">
      <c r="A80" s="24">
        <v>68</v>
      </c>
      <c r="B80" s="27" t="s">
        <v>241</v>
      </c>
      <c r="C80" s="11" t="s">
        <v>242</v>
      </c>
      <c r="D80" s="28">
        <v>37939</v>
      </c>
      <c r="E80" s="12">
        <v>90</v>
      </c>
      <c r="F80" s="12">
        <v>90</v>
      </c>
      <c r="G80" s="12">
        <v>90</v>
      </c>
      <c r="H80" s="12">
        <v>90</v>
      </c>
      <c r="I80" s="17" t="str">
        <f t="shared" si="2"/>
        <v>Xuất sắc</v>
      </c>
      <c r="J80" s="12">
        <v>90</v>
      </c>
      <c r="K80" s="17" t="str">
        <f t="shared" si="3"/>
        <v>Xuất sắc</v>
      </c>
    </row>
    <row r="81" spans="1:11" ht="15" x14ac:dyDescent="0.25">
      <c r="A81" s="24">
        <v>69</v>
      </c>
      <c r="B81" s="27" t="s">
        <v>243</v>
      </c>
      <c r="C81" s="11" t="s">
        <v>244</v>
      </c>
      <c r="D81" s="28">
        <v>37491</v>
      </c>
      <c r="E81" s="12">
        <v>90</v>
      </c>
      <c r="F81" s="12">
        <v>90</v>
      </c>
      <c r="G81" s="12">
        <v>90</v>
      </c>
      <c r="H81" s="12">
        <v>90</v>
      </c>
      <c r="I81" s="17" t="str">
        <f t="shared" si="2"/>
        <v>Xuất sắc</v>
      </c>
      <c r="J81" s="12">
        <v>90</v>
      </c>
      <c r="K81" s="17" t="str">
        <f t="shared" si="3"/>
        <v>Xuất sắc</v>
      </c>
    </row>
    <row r="82" spans="1:11" ht="15" x14ac:dyDescent="0.25">
      <c r="A82" s="24">
        <v>70</v>
      </c>
      <c r="B82" s="27" t="s">
        <v>245</v>
      </c>
      <c r="C82" s="11" t="s">
        <v>246</v>
      </c>
      <c r="D82" s="28">
        <v>37758</v>
      </c>
      <c r="E82" s="12">
        <v>90</v>
      </c>
      <c r="F82" s="12">
        <v>90</v>
      </c>
      <c r="G82" s="12">
        <v>90</v>
      </c>
      <c r="H82" s="12">
        <v>90</v>
      </c>
      <c r="I82" s="17" t="str">
        <f t="shared" si="2"/>
        <v>Xuất sắc</v>
      </c>
      <c r="J82" s="12">
        <v>90</v>
      </c>
      <c r="K82" s="17" t="str">
        <f t="shared" si="3"/>
        <v>Xuất sắc</v>
      </c>
    </row>
    <row r="83" spans="1:11" ht="15" x14ac:dyDescent="0.25">
      <c r="A83" s="24">
        <v>71</v>
      </c>
      <c r="B83" s="27" t="s">
        <v>247</v>
      </c>
      <c r="C83" s="11" t="s">
        <v>248</v>
      </c>
      <c r="D83" s="28">
        <v>37904</v>
      </c>
      <c r="E83" s="12">
        <v>65</v>
      </c>
      <c r="F83" s="12">
        <v>75</v>
      </c>
      <c r="G83" s="12">
        <v>75</v>
      </c>
      <c r="H83" s="12">
        <v>75</v>
      </c>
      <c r="I83" s="17" t="str">
        <f t="shared" si="2"/>
        <v>Khá</v>
      </c>
      <c r="J83" s="12">
        <v>75</v>
      </c>
      <c r="K83" s="17" t="str">
        <f t="shared" si="3"/>
        <v>Khá</v>
      </c>
    </row>
    <row r="84" spans="1:11" ht="15" x14ac:dyDescent="0.25">
      <c r="A84" s="24">
        <v>72</v>
      </c>
      <c r="B84" s="27" t="s">
        <v>249</v>
      </c>
      <c r="C84" s="11" t="s">
        <v>250</v>
      </c>
      <c r="D84" s="28">
        <v>37966</v>
      </c>
      <c r="E84" s="12">
        <v>82</v>
      </c>
      <c r="F84" s="12">
        <v>82</v>
      </c>
      <c r="G84" s="12">
        <v>82</v>
      </c>
      <c r="H84" s="12">
        <v>82</v>
      </c>
      <c r="I84" s="17" t="str">
        <f t="shared" si="2"/>
        <v>Tốt</v>
      </c>
      <c r="J84" s="12">
        <v>82</v>
      </c>
      <c r="K84" s="17" t="str">
        <f t="shared" si="3"/>
        <v>Tốt</v>
      </c>
    </row>
    <row r="85" spans="1:11" ht="15" x14ac:dyDescent="0.25">
      <c r="A85" s="24">
        <v>73</v>
      </c>
      <c r="B85" s="27" t="s">
        <v>253</v>
      </c>
      <c r="C85" s="11" t="s">
        <v>116</v>
      </c>
      <c r="D85" s="28">
        <v>37622</v>
      </c>
      <c r="E85" s="12">
        <v>75</v>
      </c>
      <c r="F85" s="12">
        <v>75</v>
      </c>
      <c r="G85" s="12">
        <v>75</v>
      </c>
      <c r="H85" s="12">
        <v>75</v>
      </c>
      <c r="I85" s="17" t="str">
        <f t="shared" si="2"/>
        <v>Khá</v>
      </c>
      <c r="J85" s="12">
        <v>75</v>
      </c>
      <c r="K85" s="17" t="str">
        <f t="shared" si="3"/>
        <v>Khá</v>
      </c>
    </row>
    <row r="86" spans="1:11" ht="15" x14ac:dyDescent="0.25">
      <c r="A86" s="24">
        <v>74</v>
      </c>
      <c r="B86" s="27" t="s">
        <v>254</v>
      </c>
      <c r="C86" s="11" t="s">
        <v>255</v>
      </c>
      <c r="D86" s="28">
        <v>37674</v>
      </c>
      <c r="E86" s="12">
        <v>82</v>
      </c>
      <c r="F86" s="12">
        <v>82</v>
      </c>
      <c r="G86" s="12">
        <v>82</v>
      </c>
      <c r="H86" s="12">
        <v>82</v>
      </c>
      <c r="I86" s="17" t="str">
        <f t="shared" si="2"/>
        <v>Tốt</v>
      </c>
      <c r="J86" s="12">
        <v>82</v>
      </c>
      <c r="K86" s="17" t="str">
        <f t="shared" si="3"/>
        <v>Tốt</v>
      </c>
    </row>
    <row r="87" spans="1:11" ht="15" x14ac:dyDescent="0.25">
      <c r="A87" s="24">
        <v>75</v>
      </c>
      <c r="B87" s="27" t="s">
        <v>256</v>
      </c>
      <c r="C87" s="11" t="s">
        <v>257</v>
      </c>
      <c r="D87" s="28">
        <v>37657</v>
      </c>
      <c r="E87" s="12">
        <v>80</v>
      </c>
      <c r="F87" s="12">
        <v>90</v>
      </c>
      <c r="G87" s="12">
        <v>90</v>
      </c>
      <c r="H87" s="12">
        <v>90</v>
      </c>
      <c r="I87" s="17" t="str">
        <f t="shared" si="2"/>
        <v>Xuất sắc</v>
      </c>
      <c r="J87" s="12">
        <v>90</v>
      </c>
      <c r="K87" s="17" t="str">
        <f t="shared" si="3"/>
        <v>Xuất sắc</v>
      </c>
    </row>
    <row r="88" spans="1:11" ht="15" x14ac:dyDescent="0.25">
      <c r="A88" s="24">
        <v>76</v>
      </c>
      <c r="B88" s="27" t="s">
        <v>272</v>
      </c>
      <c r="C88" s="11" t="s">
        <v>273</v>
      </c>
      <c r="D88" s="28">
        <v>37666</v>
      </c>
      <c r="E88" s="12">
        <v>80</v>
      </c>
      <c r="F88" s="12">
        <v>90</v>
      </c>
      <c r="G88" s="12">
        <v>90</v>
      </c>
      <c r="H88" s="12">
        <v>90</v>
      </c>
      <c r="I88" s="17" t="str">
        <f t="shared" si="2"/>
        <v>Xuất sắc</v>
      </c>
      <c r="J88" s="12">
        <v>90</v>
      </c>
      <c r="K88" s="17" t="str">
        <f t="shared" si="3"/>
        <v>Xuất sắc</v>
      </c>
    </row>
    <row r="89" spans="1:11" ht="15" x14ac:dyDescent="0.25">
      <c r="A89" s="24">
        <v>77</v>
      </c>
      <c r="B89" s="27" t="s">
        <v>274</v>
      </c>
      <c r="C89" s="11" t="s">
        <v>275</v>
      </c>
      <c r="D89" s="28">
        <v>37858</v>
      </c>
      <c r="E89" s="12">
        <v>92</v>
      </c>
      <c r="F89" s="12">
        <v>92</v>
      </c>
      <c r="G89" s="12">
        <v>92</v>
      </c>
      <c r="H89" s="12">
        <v>92</v>
      </c>
      <c r="I89" s="17" t="str">
        <f t="shared" si="2"/>
        <v>Xuất sắc</v>
      </c>
      <c r="J89" s="12">
        <v>92</v>
      </c>
      <c r="K89" s="17" t="str">
        <f t="shared" si="3"/>
        <v>Xuất sắc</v>
      </c>
    </row>
    <row r="90" spans="1:11" ht="15" x14ac:dyDescent="0.25">
      <c r="A90" s="24">
        <v>78</v>
      </c>
      <c r="B90" s="27" t="s">
        <v>276</v>
      </c>
      <c r="C90" s="11" t="s">
        <v>277</v>
      </c>
      <c r="D90" s="28">
        <v>37876</v>
      </c>
      <c r="E90" s="12"/>
      <c r="F90" s="12"/>
      <c r="G90" s="12"/>
      <c r="H90" s="12"/>
      <c r="I90" s="17" t="str">
        <f t="shared" si="2"/>
        <v>Kém</v>
      </c>
      <c r="J90" s="12"/>
      <c r="K90" s="17" t="str">
        <f t="shared" si="3"/>
        <v>Kém</v>
      </c>
    </row>
    <row r="91" spans="1:11" ht="15" x14ac:dyDescent="0.25">
      <c r="A91" s="24">
        <v>79</v>
      </c>
      <c r="B91" s="27" t="s">
        <v>278</v>
      </c>
      <c r="C91" s="11" t="s">
        <v>279</v>
      </c>
      <c r="D91" s="28">
        <v>37419</v>
      </c>
      <c r="E91" s="12">
        <v>70</v>
      </c>
      <c r="F91" s="12">
        <v>70</v>
      </c>
      <c r="G91" s="12">
        <v>70</v>
      </c>
      <c r="H91" s="12">
        <v>70</v>
      </c>
      <c r="I91" s="17" t="str">
        <f t="shared" si="2"/>
        <v>Khá</v>
      </c>
      <c r="J91" s="12">
        <v>70</v>
      </c>
      <c r="K91" s="17" t="str">
        <f t="shared" si="3"/>
        <v>Khá</v>
      </c>
    </row>
    <row r="92" spans="1:11" ht="15" x14ac:dyDescent="0.25">
      <c r="A92" s="24">
        <v>80</v>
      </c>
      <c r="B92" s="27" t="s">
        <v>280</v>
      </c>
      <c r="C92" s="11" t="s">
        <v>281</v>
      </c>
      <c r="D92" s="28">
        <v>37918</v>
      </c>
      <c r="E92" s="12">
        <v>90</v>
      </c>
      <c r="F92" s="12">
        <v>90</v>
      </c>
      <c r="G92" s="12">
        <v>90</v>
      </c>
      <c r="H92" s="12">
        <v>90</v>
      </c>
      <c r="I92" s="17" t="str">
        <f t="shared" si="2"/>
        <v>Xuất sắc</v>
      </c>
      <c r="J92" s="12">
        <v>90</v>
      </c>
      <c r="K92" s="17" t="str">
        <f t="shared" si="3"/>
        <v>Xuất sắc</v>
      </c>
    </row>
    <row r="94" spans="1:11" x14ac:dyDescent="0.2">
      <c r="A94" s="53" t="s">
        <v>284</v>
      </c>
      <c r="B94" s="53"/>
      <c r="C94" s="53"/>
    </row>
  </sheetData>
  <sortState xmlns:xlrd2="http://schemas.microsoft.com/office/spreadsheetml/2017/richdata2" ref="B13:K92">
    <sortCondition ref="C13:C92"/>
  </sortState>
  <mergeCells count="16">
    <mergeCell ref="A94:C94"/>
    <mergeCell ref="J10:K10"/>
    <mergeCell ref="J11:K11"/>
    <mergeCell ref="A7:K7"/>
    <mergeCell ref="A6:K6"/>
    <mergeCell ref="A10:A12"/>
    <mergeCell ref="B10:B12"/>
    <mergeCell ref="C10:C12"/>
    <mergeCell ref="D10:D12"/>
    <mergeCell ref="H10:I10"/>
    <mergeCell ref="H11:I11"/>
    <mergeCell ref="A1:C1"/>
    <mergeCell ref="G1:K1"/>
    <mergeCell ref="A2:C2"/>
    <mergeCell ref="G2:K2"/>
    <mergeCell ref="A5:K5"/>
  </mergeCells>
  <phoneticPr fontId="15" type="noConversion"/>
  <conditionalFormatting sqref="B13:B92">
    <cfRule type="duplicateValues" dxfId="56" priority="1"/>
    <cfRule type="duplicateValues" dxfId="55" priority="2"/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D8D5-3B6F-4071-8B23-B88AAF1A5926}">
  <dimension ref="A1:K54"/>
  <sheetViews>
    <sheetView topLeftCell="A39" workbookViewId="0">
      <selection activeCell="B47" sqref="B47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20.625" style="2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62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27" t="s">
        <v>379</v>
      </c>
      <c r="C13" s="11" t="s">
        <v>380</v>
      </c>
      <c r="D13" s="28">
        <v>39032</v>
      </c>
      <c r="E13" s="12">
        <v>77</v>
      </c>
      <c r="F13" s="12">
        <v>77</v>
      </c>
      <c r="G13" s="12">
        <v>77</v>
      </c>
      <c r="H13" s="12">
        <v>77</v>
      </c>
      <c r="I13" s="17" t="str">
        <f t="shared" ref="I13:I52" si="0">IF(H13&gt;=90,"Xuất sắc",IF(H13&gt;=80,"Tốt", IF(H13&gt;=65,"Khá",IF(H13&gt;=50,"Trung bình", IF(H13&gt;=35, "Yếu", "Kém")))))</f>
        <v>Khá</v>
      </c>
      <c r="J13" s="12">
        <v>77</v>
      </c>
      <c r="K13" s="17" t="str">
        <f t="shared" ref="K13:K52" si="1">IF(J13&gt;=90,"Xuất sắc",IF(J13&gt;=80,"Tốt", IF(J13&gt;=65,"Khá",IF(J13&gt;=50,"Trung bình", IF(J13&gt;=35, "Yếu", "Kém")))))</f>
        <v>Khá</v>
      </c>
    </row>
    <row r="14" spans="1:11" x14ac:dyDescent="0.25">
      <c r="A14" s="12">
        <v>2</v>
      </c>
      <c r="B14" s="27" t="s">
        <v>381</v>
      </c>
      <c r="C14" s="11" t="s">
        <v>382</v>
      </c>
      <c r="D14" s="28">
        <v>39010</v>
      </c>
      <c r="E14" s="12">
        <v>82</v>
      </c>
      <c r="F14" s="12">
        <v>82</v>
      </c>
      <c r="G14" s="12">
        <v>82</v>
      </c>
      <c r="H14" s="12">
        <v>82</v>
      </c>
      <c r="I14" s="17" t="str">
        <f t="shared" si="0"/>
        <v>Tốt</v>
      </c>
      <c r="J14" s="12">
        <v>82</v>
      </c>
      <c r="K14" s="17" t="str">
        <f t="shared" si="1"/>
        <v>Tốt</v>
      </c>
    </row>
    <row r="15" spans="1:11" x14ac:dyDescent="0.25">
      <c r="A15" s="12">
        <v>3</v>
      </c>
      <c r="B15" s="27" t="s">
        <v>383</v>
      </c>
      <c r="C15" s="11" t="s">
        <v>384</v>
      </c>
      <c r="D15" s="28">
        <v>38983</v>
      </c>
      <c r="E15" s="12">
        <v>72</v>
      </c>
      <c r="F15" s="12">
        <v>70</v>
      </c>
      <c r="G15" s="12">
        <v>70</v>
      </c>
      <c r="H15" s="12">
        <v>70</v>
      </c>
      <c r="I15" s="17" t="str">
        <f t="shared" si="0"/>
        <v>Khá</v>
      </c>
      <c r="J15" s="12">
        <v>70</v>
      </c>
      <c r="K15" s="17" t="str">
        <f t="shared" si="1"/>
        <v>Khá</v>
      </c>
    </row>
    <row r="16" spans="1:11" x14ac:dyDescent="0.25">
      <c r="A16" s="12">
        <v>4</v>
      </c>
      <c r="B16" s="27" t="s">
        <v>385</v>
      </c>
      <c r="C16" s="11" t="s">
        <v>386</v>
      </c>
      <c r="D16" s="28">
        <v>38957</v>
      </c>
      <c r="E16" s="12">
        <v>89</v>
      </c>
      <c r="F16" s="12">
        <v>89</v>
      </c>
      <c r="G16" s="12">
        <v>89</v>
      </c>
      <c r="H16" s="12">
        <v>89</v>
      </c>
      <c r="I16" s="17" t="str">
        <f t="shared" si="0"/>
        <v>Tốt</v>
      </c>
      <c r="J16" s="12">
        <v>89</v>
      </c>
      <c r="K16" s="17" t="str">
        <f t="shared" si="1"/>
        <v>Tốt</v>
      </c>
    </row>
    <row r="17" spans="1:11" x14ac:dyDescent="0.25">
      <c r="A17" s="12">
        <v>5</v>
      </c>
      <c r="B17" s="27" t="s">
        <v>387</v>
      </c>
      <c r="C17" s="11" t="s">
        <v>388</v>
      </c>
      <c r="D17" s="28">
        <v>38788</v>
      </c>
      <c r="E17" s="12">
        <v>80</v>
      </c>
      <c r="F17" s="12">
        <v>80</v>
      </c>
      <c r="G17" s="12">
        <v>80</v>
      </c>
      <c r="H17" s="12">
        <v>80</v>
      </c>
      <c r="I17" s="17" t="str">
        <f t="shared" si="0"/>
        <v>Tốt</v>
      </c>
      <c r="J17" s="12">
        <v>80</v>
      </c>
      <c r="K17" s="17" t="str">
        <f t="shared" si="1"/>
        <v>Tốt</v>
      </c>
    </row>
    <row r="18" spans="1:11" x14ac:dyDescent="0.25">
      <c r="A18" s="12">
        <v>6</v>
      </c>
      <c r="B18" s="27" t="s">
        <v>389</v>
      </c>
      <c r="C18" s="11" t="s">
        <v>390</v>
      </c>
      <c r="D18" s="28">
        <v>38901</v>
      </c>
      <c r="E18" s="12">
        <v>70</v>
      </c>
      <c r="F18" s="12">
        <v>70</v>
      </c>
      <c r="G18" s="12">
        <v>70</v>
      </c>
      <c r="H18" s="12">
        <v>70</v>
      </c>
      <c r="I18" s="17" t="str">
        <f t="shared" si="0"/>
        <v>Khá</v>
      </c>
      <c r="J18" s="12">
        <v>70</v>
      </c>
      <c r="K18" s="17" t="str">
        <f t="shared" si="1"/>
        <v>Khá</v>
      </c>
    </row>
    <row r="19" spans="1:11" x14ac:dyDescent="0.25">
      <c r="A19" s="12">
        <v>7</v>
      </c>
      <c r="B19" s="27" t="s">
        <v>391</v>
      </c>
      <c r="C19" s="11" t="s">
        <v>392</v>
      </c>
      <c r="D19" s="28">
        <v>38969</v>
      </c>
      <c r="E19" s="12">
        <v>77</v>
      </c>
      <c r="F19" s="12">
        <v>79</v>
      </c>
      <c r="G19" s="12">
        <v>79</v>
      </c>
      <c r="H19" s="12">
        <v>79</v>
      </c>
      <c r="I19" s="17" t="str">
        <f t="shared" si="0"/>
        <v>Khá</v>
      </c>
      <c r="J19" s="12">
        <v>79</v>
      </c>
      <c r="K19" s="17" t="str">
        <f t="shared" si="1"/>
        <v>Khá</v>
      </c>
    </row>
    <row r="20" spans="1:11" x14ac:dyDescent="0.25">
      <c r="A20" s="12">
        <v>8</v>
      </c>
      <c r="B20" s="27" t="s">
        <v>393</v>
      </c>
      <c r="C20" s="11" t="s">
        <v>394</v>
      </c>
      <c r="D20" s="28">
        <v>38722</v>
      </c>
      <c r="E20" s="12">
        <v>75</v>
      </c>
      <c r="F20" s="12">
        <v>75</v>
      </c>
      <c r="G20" s="12">
        <v>75</v>
      </c>
      <c r="H20" s="12">
        <v>75</v>
      </c>
      <c r="I20" s="17" t="str">
        <f t="shared" si="0"/>
        <v>Khá</v>
      </c>
      <c r="J20" s="12">
        <v>75</v>
      </c>
      <c r="K20" s="17" t="str">
        <f t="shared" si="1"/>
        <v>Khá</v>
      </c>
    </row>
    <row r="21" spans="1:11" x14ac:dyDescent="0.25">
      <c r="A21" s="12">
        <v>9</v>
      </c>
      <c r="B21" s="27" t="s">
        <v>395</v>
      </c>
      <c r="C21" s="11" t="s">
        <v>396</v>
      </c>
      <c r="D21" s="28">
        <v>39042</v>
      </c>
      <c r="E21" s="12">
        <v>70</v>
      </c>
      <c r="F21" s="12">
        <v>70</v>
      </c>
      <c r="G21" s="12">
        <v>70</v>
      </c>
      <c r="H21" s="12">
        <v>70</v>
      </c>
      <c r="I21" s="17" t="str">
        <f t="shared" si="0"/>
        <v>Khá</v>
      </c>
      <c r="J21" s="12">
        <v>70</v>
      </c>
      <c r="K21" s="17" t="str">
        <f t="shared" si="1"/>
        <v>Khá</v>
      </c>
    </row>
    <row r="22" spans="1:11" x14ac:dyDescent="0.25">
      <c r="A22" s="12">
        <v>10</v>
      </c>
      <c r="B22" s="27" t="s">
        <v>397</v>
      </c>
      <c r="C22" s="11" t="s">
        <v>398</v>
      </c>
      <c r="D22" s="28">
        <v>39051</v>
      </c>
      <c r="E22" s="12">
        <v>92</v>
      </c>
      <c r="F22" s="12">
        <v>92</v>
      </c>
      <c r="G22" s="12">
        <v>92</v>
      </c>
      <c r="H22" s="12">
        <v>92</v>
      </c>
      <c r="I22" s="17" t="str">
        <f t="shared" si="0"/>
        <v>Xuất sắc</v>
      </c>
      <c r="J22" s="12">
        <v>92</v>
      </c>
      <c r="K22" s="17" t="str">
        <f t="shared" si="1"/>
        <v>Xuất sắc</v>
      </c>
    </row>
    <row r="23" spans="1:11" x14ac:dyDescent="0.25">
      <c r="A23" s="12">
        <v>11</v>
      </c>
      <c r="B23" s="27" t="s">
        <v>399</v>
      </c>
      <c r="C23" s="11" t="s">
        <v>400</v>
      </c>
      <c r="D23" s="28">
        <v>39005</v>
      </c>
      <c r="E23" s="12">
        <v>80</v>
      </c>
      <c r="F23" s="12">
        <v>75</v>
      </c>
      <c r="G23" s="12">
        <v>75</v>
      </c>
      <c r="H23" s="12">
        <v>75</v>
      </c>
      <c r="I23" s="17" t="str">
        <f t="shared" si="0"/>
        <v>Khá</v>
      </c>
      <c r="J23" s="12">
        <v>75</v>
      </c>
      <c r="K23" s="17" t="str">
        <f t="shared" si="1"/>
        <v>Khá</v>
      </c>
    </row>
    <row r="24" spans="1:11" x14ac:dyDescent="0.25">
      <c r="A24" s="12">
        <v>12</v>
      </c>
      <c r="B24" s="27" t="s">
        <v>401</v>
      </c>
      <c r="C24" s="11" t="s">
        <v>402</v>
      </c>
      <c r="D24" s="28">
        <v>38806</v>
      </c>
      <c r="E24" s="12">
        <v>70</v>
      </c>
      <c r="F24" s="12">
        <v>70</v>
      </c>
      <c r="G24" s="12">
        <v>70</v>
      </c>
      <c r="H24" s="12">
        <v>70</v>
      </c>
      <c r="I24" s="17" t="str">
        <f t="shared" si="0"/>
        <v>Khá</v>
      </c>
      <c r="J24" s="12">
        <v>70</v>
      </c>
      <c r="K24" s="17" t="str">
        <f t="shared" si="1"/>
        <v>Khá</v>
      </c>
    </row>
    <row r="25" spans="1:11" x14ac:dyDescent="0.25">
      <c r="A25" s="12">
        <v>13</v>
      </c>
      <c r="B25" s="27" t="s">
        <v>403</v>
      </c>
      <c r="C25" s="11" t="s">
        <v>404</v>
      </c>
      <c r="D25" s="28">
        <v>39026</v>
      </c>
      <c r="E25" s="12">
        <v>80</v>
      </c>
      <c r="F25" s="12">
        <v>80</v>
      </c>
      <c r="G25" s="12">
        <v>70</v>
      </c>
      <c r="H25" s="12">
        <v>70</v>
      </c>
      <c r="I25" s="17" t="str">
        <f t="shared" si="0"/>
        <v>Khá</v>
      </c>
      <c r="J25" s="12">
        <v>70</v>
      </c>
      <c r="K25" s="17" t="str">
        <f t="shared" si="1"/>
        <v>Khá</v>
      </c>
    </row>
    <row r="26" spans="1:11" x14ac:dyDescent="0.25">
      <c r="A26" s="12">
        <v>14</v>
      </c>
      <c r="B26" s="27" t="s">
        <v>405</v>
      </c>
      <c r="C26" s="11" t="s">
        <v>406</v>
      </c>
      <c r="D26" s="28">
        <v>39038</v>
      </c>
      <c r="E26" s="12">
        <v>80</v>
      </c>
      <c r="F26" s="12">
        <v>80</v>
      </c>
      <c r="G26" s="12">
        <v>70</v>
      </c>
      <c r="H26" s="12">
        <v>70</v>
      </c>
      <c r="I26" s="17" t="str">
        <f t="shared" si="0"/>
        <v>Khá</v>
      </c>
      <c r="J26" s="12">
        <v>70</v>
      </c>
      <c r="K26" s="17" t="str">
        <f t="shared" si="1"/>
        <v>Khá</v>
      </c>
    </row>
    <row r="27" spans="1:11" x14ac:dyDescent="0.25">
      <c r="A27" s="12">
        <v>15</v>
      </c>
      <c r="B27" s="27" t="s">
        <v>407</v>
      </c>
      <c r="C27" s="11" t="s">
        <v>408</v>
      </c>
      <c r="D27" s="28">
        <v>38884</v>
      </c>
      <c r="E27" s="12">
        <v>74</v>
      </c>
      <c r="F27" s="12">
        <v>74</v>
      </c>
      <c r="G27" s="12">
        <v>74</v>
      </c>
      <c r="H27" s="12">
        <v>74</v>
      </c>
      <c r="I27" s="17" t="str">
        <f t="shared" si="0"/>
        <v>Khá</v>
      </c>
      <c r="J27" s="12">
        <v>74</v>
      </c>
      <c r="K27" s="17" t="str">
        <f t="shared" si="1"/>
        <v>Khá</v>
      </c>
    </row>
    <row r="28" spans="1:11" x14ac:dyDescent="0.25">
      <c r="A28" s="12">
        <v>16</v>
      </c>
      <c r="B28" s="27" t="s">
        <v>409</v>
      </c>
      <c r="C28" s="11" t="s">
        <v>410</v>
      </c>
      <c r="D28" s="28">
        <v>38783</v>
      </c>
      <c r="E28" s="12">
        <v>80</v>
      </c>
      <c r="F28" s="12">
        <v>80</v>
      </c>
      <c r="G28" s="12">
        <v>80</v>
      </c>
      <c r="H28" s="12">
        <v>80</v>
      </c>
      <c r="I28" s="17" t="str">
        <f t="shared" si="0"/>
        <v>Tốt</v>
      </c>
      <c r="J28" s="12">
        <v>80</v>
      </c>
      <c r="K28" s="17" t="str">
        <f t="shared" si="1"/>
        <v>Tốt</v>
      </c>
    </row>
    <row r="29" spans="1:11" x14ac:dyDescent="0.25">
      <c r="A29" s="12">
        <v>17</v>
      </c>
      <c r="B29" s="27" t="s">
        <v>411</v>
      </c>
      <c r="C29" s="11" t="s">
        <v>412</v>
      </c>
      <c r="D29" s="28">
        <v>38886</v>
      </c>
      <c r="E29" s="12">
        <v>80</v>
      </c>
      <c r="F29" s="12">
        <v>80</v>
      </c>
      <c r="G29" s="12">
        <v>72</v>
      </c>
      <c r="H29" s="12">
        <v>72</v>
      </c>
      <c r="I29" s="17" t="str">
        <f t="shared" si="0"/>
        <v>Khá</v>
      </c>
      <c r="J29" s="12">
        <v>72</v>
      </c>
      <c r="K29" s="17" t="str">
        <f t="shared" si="1"/>
        <v>Khá</v>
      </c>
    </row>
    <row r="30" spans="1:11" x14ac:dyDescent="0.25">
      <c r="A30" s="12">
        <v>18</v>
      </c>
      <c r="B30" s="27" t="s">
        <v>413</v>
      </c>
      <c r="C30" s="11" t="s">
        <v>414</v>
      </c>
      <c r="D30" s="28">
        <v>39056</v>
      </c>
      <c r="E30" s="12">
        <v>70</v>
      </c>
      <c r="F30" s="12">
        <v>70</v>
      </c>
      <c r="G30" s="12">
        <v>70</v>
      </c>
      <c r="H30" s="12">
        <v>70</v>
      </c>
      <c r="I30" s="17" t="str">
        <f t="shared" si="0"/>
        <v>Khá</v>
      </c>
      <c r="J30" s="12">
        <v>70</v>
      </c>
      <c r="K30" s="17" t="str">
        <f t="shared" si="1"/>
        <v>Khá</v>
      </c>
    </row>
    <row r="31" spans="1:11" x14ac:dyDescent="0.25">
      <c r="A31" s="12">
        <v>19</v>
      </c>
      <c r="B31" s="27" t="s">
        <v>415</v>
      </c>
      <c r="C31" s="11" t="s">
        <v>416</v>
      </c>
      <c r="D31" s="28">
        <v>38512</v>
      </c>
      <c r="E31" s="12">
        <v>67</v>
      </c>
      <c r="F31" s="12">
        <v>67</v>
      </c>
      <c r="G31" s="12">
        <v>67</v>
      </c>
      <c r="H31" s="12">
        <v>67</v>
      </c>
      <c r="I31" s="17" t="str">
        <f t="shared" si="0"/>
        <v>Khá</v>
      </c>
      <c r="J31" s="12">
        <v>67</v>
      </c>
      <c r="K31" s="17" t="str">
        <f t="shared" si="1"/>
        <v>Khá</v>
      </c>
    </row>
    <row r="32" spans="1:11" x14ac:dyDescent="0.25">
      <c r="A32" s="12">
        <v>20</v>
      </c>
      <c r="B32" s="27" t="s">
        <v>417</v>
      </c>
      <c r="C32" s="11" t="s">
        <v>418</v>
      </c>
      <c r="D32" s="28">
        <v>38972</v>
      </c>
      <c r="E32" s="12">
        <v>80</v>
      </c>
      <c r="F32" s="12">
        <v>80</v>
      </c>
      <c r="G32" s="12">
        <v>80</v>
      </c>
      <c r="H32" s="12">
        <v>80</v>
      </c>
      <c r="I32" s="17" t="str">
        <f t="shared" si="0"/>
        <v>Tốt</v>
      </c>
      <c r="J32" s="12">
        <v>80</v>
      </c>
      <c r="K32" s="17" t="str">
        <f t="shared" si="1"/>
        <v>Tốt</v>
      </c>
    </row>
    <row r="33" spans="1:11" x14ac:dyDescent="0.25">
      <c r="A33" s="12">
        <v>21</v>
      </c>
      <c r="B33" s="27" t="s">
        <v>419</v>
      </c>
      <c r="C33" s="11" t="s">
        <v>420</v>
      </c>
      <c r="D33" s="28">
        <v>38904</v>
      </c>
      <c r="E33" s="12">
        <v>80</v>
      </c>
      <c r="F33" s="12">
        <v>80</v>
      </c>
      <c r="G33" s="12">
        <v>70</v>
      </c>
      <c r="H33" s="12">
        <v>70</v>
      </c>
      <c r="I33" s="17" t="str">
        <f t="shared" si="0"/>
        <v>Khá</v>
      </c>
      <c r="J33" s="12">
        <v>70</v>
      </c>
      <c r="K33" s="17" t="str">
        <f t="shared" si="1"/>
        <v>Khá</v>
      </c>
    </row>
    <row r="34" spans="1:11" x14ac:dyDescent="0.25">
      <c r="A34" s="12">
        <v>22</v>
      </c>
      <c r="B34" s="27" t="s">
        <v>421</v>
      </c>
      <c r="C34" s="11" t="s">
        <v>422</v>
      </c>
      <c r="D34" s="28">
        <v>38907</v>
      </c>
      <c r="E34" s="12">
        <v>80</v>
      </c>
      <c r="F34" s="12">
        <v>80</v>
      </c>
      <c r="G34" s="12">
        <v>80</v>
      </c>
      <c r="H34" s="12">
        <v>80</v>
      </c>
      <c r="I34" s="17" t="str">
        <f t="shared" si="0"/>
        <v>Tốt</v>
      </c>
      <c r="J34" s="12">
        <v>80</v>
      </c>
      <c r="K34" s="17" t="str">
        <f t="shared" si="1"/>
        <v>Tốt</v>
      </c>
    </row>
    <row r="35" spans="1:11" x14ac:dyDescent="0.25">
      <c r="A35" s="12">
        <v>23</v>
      </c>
      <c r="B35" s="27" t="s">
        <v>423</v>
      </c>
      <c r="C35" s="11" t="s">
        <v>424</v>
      </c>
      <c r="D35" s="28">
        <v>39057</v>
      </c>
      <c r="E35" s="12">
        <v>75</v>
      </c>
      <c r="F35" s="12">
        <v>75</v>
      </c>
      <c r="G35" s="12">
        <v>75</v>
      </c>
      <c r="H35" s="12">
        <v>75</v>
      </c>
      <c r="I35" s="17" t="str">
        <f t="shared" si="0"/>
        <v>Khá</v>
      </c>
      <c r="J35" s="12">
        <v>75</v>
      </c>
      <c r="K35" s="17" t="str">
        <f t="shared" si="1"/>
        <v>Khá</v>
      </c>
    </row>
    <row r="36" spans="1:11" x14ac:dyDescent="0.25">
      <c r="A36" s="12">
        <v>24</v>
      </c>
      <c r="B36" s="27" t="s">
        <v>425</v>
      </c>
      <c r="C36" s="11" t="s">
        <v>426</v>
      </c>
      <c r="D36" s="28">
        <v>38758</v>
      </c>
      <c r="E36" s="12">
        <v>70</v>
      </c>
      <c r="F36" s="12">
        <v>67</v>
      </c>
      <c r="G36" s="12">
        <v>72</v>
      </c>
      <c r="H36" s="12">
        <v>72</v>
      </c>
      <c r="I36" s="17" t="str">
        <f t="shared" si="0"/>
        <v>Khá</v>
      </c>
      <c r="J36" s="12">
        <v>72</v>
      </c>
      <c r="K36" s="17" t="str">
        <f t="shared" si="1"/>
        <v>Khá</v>
      </c>
    </row>
    <row r="37" spans="1:11" x14ac:dyDescent="0.25">
      <c r="A37" s="12">
        <v>25</v>
      </c>
      <c r="B37" s="27" t="s">
        <v>427</v>
      </c>
      <c r="C37" s="11" t="s">
        <v>428</v>
      </c>
      <c r="D37" s="28">
        <v>38882</v>
      </c>
      <c r="E37" s="12">
        <v>82</v>
      </c>
      <c r="F37" s="12">
        <v>82</v>
      </c>
      <c r="G37" s="12">
        <v>72</v>
      </c>
      <c r="H37" s="12">
        <v>72</v>
      </c>
      <c r="I37" s="17" t="str">
        <f t="shared" si="0"/>
        <v>Khá</v>
      </c>
      <c r="J37" s="12">
        <v>72</v>
      </c>
      <c r="K37" s="17" t="str">
        <f t="shared" si="1"/>
        <v>Khá</v>
      </c>
    </row>
    <row r="38" spans="1:11" x14ac:dyDescent="0.25">
      <c r="A38" s="12">
        <v>26</v>
      </c>
      <c r="B38" s="27" t="s">
        <v>429</v>
      </c>
      <c r="C38" s="11" t="s">
        <v>430</v>
      </c>
      <c r="D38" s="28">
        <v>39004</v>
      </c>
      <c r="E38" s="12">
        <v>70</v>
      </c>
      <c r="F38" s="12">
        <v>70</v>
      </c>
      <c r="G38" s="12">
        <v>70</v>
      </c>
      <c r="H38" s="12">
        <v>70</v>
      </c>
      <c r="I38" s="17" t="str">
        <f t="shared" si="0"/>
        <v>Khá</v>
      </c>
      <c r="J38" s="12">
        <v>70</v>
      </c>
      <c r="K38" s="17" t="str">
        <f t="shared" si="1"/>
        <v>Khá</v>
      </c>
    </row>
    <row r="39" spans="1:11" x14ac:dyDescent="0.25">
      <c r="A39" s="12">
        <v>27</v>
      </c>
      <c r="B39" s="27" t="s">
        <v>431</v>
      </c>
      <c r="C39" s="11" t="s">
        <v>432</v>
      </c>
      <c r="D39" s="28">
        <v>38822</v>
      </c>
      <c r="E39" s="12">
        <v>70</v>
      </c>
      <c r="F39" s="12">
        <v>70</v>
      </c>
      <c r="G39" s="12">
        <v>70</v>
      </c>
      <c r="H39" s="12">
        <v>70</v>
      </c>
      <c r="I39" s="17" t="str">
        <f t="shared" si="0"/>
        <v>Khá</v>
      </c>
      <c r="J39" s="12">
        <v>70</v>
      </c>
      <c r="K39" s="17" t="str">
        <f t="shared" si="1"/>
        <v>Khá</v>
      </c>
    </row>
    <row r="40" spans="1:11" x14ac:dyDescent="0.25">
      <c r="A40" s="12">
        <v>28</v>
      </c>
      <c r="B40" s="27" t="s">
        <v>433</v>
      </c>
      <c r="C40" s="11" t="s">
        <v>434</v>
      </c>
      <c r="D40" s="28">
        <v>38849</v>
      </c>
      <c r="E40" s="12">
        <v>80</v>
      </c>
      <c r="F40" s="12">
        <v>80</v>
      </c>
      <c r="G40" s="12">
        <v>80</v>
      </c>
      <c r="H40" s="12">
        <v>80</v>
      </c>
      <c r="I40" s="17" t="str">
        <f t="shared" si="0"/>
        <v>Tốt</v>
      </c>
      <c r="J40" s="12">
        <v>80</v>
      </c>
      <c r="K40" s="17" t="str">
        <f t="shared" si="1"/>
        <v>Tốt</v>
      </c>
    </row>
    <row r="41" spans="1:11" x14ac:dyDescent="0.25">
      <c r="A41" s="12">
        <v>29</v>
      </c>
      <c r="B41" s="27" t="s">
        <v>435</v>
      </c>
      <c r="C41" s="11" t="s">
        <v>436</v>
      </c>
      <c r="D41" s="28">
        <v>39082</v>
      </c>
      <c r="E41" s="12">
        <v>80</v>
      </c>
      <c r="F41" s="12">
        <v>70</v>
      </c>
      <c r="G41" s="12">
        <v>75</v>
      </c>
      <c r="H41" s="12">
        <v>75</v>
      </c>
      <c r="I41" s="17" t="str">
        <f t="shared" si="0"/>
        <v>Khá</v>
      </c>
      <c r="J41" s="12">
        <v>75</v>
      </c>
      <c r="K41" s="17" t="str">
        <f t="shared" si="1"/>
        <v>Khá</v>
      </c>
    </row>
    <row r="42" spans="1:11" x14ac:dyDescent="0.25">
      <c r="A42" s="12">
        <v>30</v>
      </c>
      <c r="B42" s="27" t="s">
        <v>437</v>
      </c>
      <c r="C42" s="11" t="s">
        <v>438</v>
      </c>
      <c r="D42" s="28">
        <v>38751</v>
      </c>
      <c r="E42" s="12">
        <v>90</v>
      </c>
      <c r="F42" s="12">
        <v>77</v>
      </c>
      <c r="G42" s="12">
        <v>67</v>
      </c>
      <c r="H42" s="12">
        <v>67</v>
      </c>
      <c r="I42" s="17" t="str">
        <f t="shared" si="0"/>
        <v>Khá</v>
      </c>
      <c r="J42" s="12">
        <v>67</v>
      </c>
      <c r="K42" s="17" t="str">
        <f t="shared" si="1"/>
        <v>Khá</v>
      </c>
    </row>
    <row r="43" spans="1:11" x14ac:dyDescent="0.25">
      <c r="A43" s="12">
        <v>31</v>
      </c>
      <c r="B43" s="27" t="s">
        <v>439</v>
      </c>
      <c r="C43" s="11" t="s">
        <v>440</v>
      </c>
      <c r="D43" s="28">
        <v>38783</v>
      </c>
      <c r="E43" s="12">
        <v>85</v>
      </c>
      <c r="F43" s="12">
        <v>92</v>
      </c>
      <c r="G43" s="12">
        <v>92</v>
      </c>
      <c r="H43" s="12">
        <v>92</v>
      </c>
      <c r="I43" s="17" t="str">
        <f t="shared" si="0"/>
        <v>Xuất sắc</v>
      </c>
      <c r="J43" s="12">
        <v>92</v>
      </c>
      <c r="K43" s="17" t="str">
        <f t="shared" si="1"/>
        <v>Xuất sắc</v>
      </c>
    </row>
    <row r="44" spans="1:11" x14ac:dyDescent="0.25">
      <c r="A44" s="12">
        <v>32</v>
      </c>
      <c r="B44" s="27" t="s">
        <v>441</v>
      </c>
      <c r="C44" s="11" t="s">
        <v>442</v>
      </c>
      <c r="D44" s="28">
        <v>38885</v>
      </c>
      <c r="E44" s="12">
        <v>70</v>
      </c>
      <c r="F44" s="12">
        <v>70</v>
      </c>
      <c r="G44" s="12">
        <v>70</v>
      </c>
      <c r="H44" s="12">
        <v>70</v>
      </c>
      <c r="I44" s="17" t="str">
        <f t="shared" si="0"/>
        <v>Khá</v>
      </c>
      <c r="J44" s="12">
        <v>70</v>
      </c>
      <c r="K44" s="17" t="str">
        <f t="shared" si="1"/>
        <v>Khá</v>
      </c>
    </row>
    <row r="45" spans="1:11" x14ac:dyDescent="0.25">
      <c r="A45" s="12">
        <v>33</v>
      </c>
      <c r="B45" s="27" t="s">
        <v>443</v>
      </c>
      <c r="C45" s="11" t="s">
        <v>444</v>
      </c>
      <c r="D45" s="28">
        <v>38718</v>
      </c>
      <c r="E45" s="12">
        <v>70</v>
      </c>
      <c r="F45" s="12">
        <v>70</v>
      </c>
      <c r="G45" s="12">
        <v>70</v>
      </c>
      <c r="H45" s="12">
        <v>70</v>
      </c>
      <c r="I45" s="17" t="str">
        <f t="shared" si="0"/>
        <v>Khá</v>
      </c>
      <c r="J45" s="12">
        <v>70</v>
      </c>
      <c r="K45" s="17" t="str">
        <f t="shared" si="1"/>
        <v>Khá</v>
      </c>
    </row>
    <row r="46" spans="1:11" x14ac:dyDescent="0.25">
      <c r="A46" s="12">
        <v>34</v>
      </c>
      <c r="B46" s="27" t="s">
        <v>445</v>
      </c>
      <c r="C46" s="11" t="s">
        <v>446</v>
      </c>
      <c r="D46" s="28">
        <v>39057</v>
      </c>
      <c r="E46" s="12">
        <v>80</v>
      </c>
      <c r="F46" s="12">
        <v>80</v>
      </c>
      <c r="G46" s="12">
        <v>80</v>
      </c>
      <c r="H46" s="12">
        <v>80</v>
      </c>
      <c r="I46" s="17" t="str">
        <f t="shared" si="0"/>
        <v>Tốt</v>
      </c>
      <c r="J46" s="12">
        <v>80</v>
      </c>
      <c r="K46" s="17" t="str">
        <f t="shared" si="1"/>
        <v>Tốt</v>
      </c>
    </row>
    <row r="47" spans="1:11" x14ac:dyDescent="0.25">
      <c r="A47" s="12">
        <v>35</v>
      </c>
      <c r="B47" s="27" t="s">
        <v>447</v>
      </c>
      <c r="C47" s="11" t="s">
        <v>448</v>
      </c>
      <c r="D47" s="28">
        <v>38991</v>
      </c>
      <c r="E47" s="12">
        <v>82</v>
      </c>
      <c r="F47" s="12">
        <v>90</v>
      </c>
      <c r="G47" s="12">
        <v>90</v>
      </c>
      <c r="H47" s="12">
        <v>90</v>
      </c>
      <c r="I47" s="17" t="str">
        <f t="shared" si="0"/>
        <v>Xuất sắc</v>
      </c>
      <c r="J47" s="12">
        <v>90</v>
      </c>
      <c r="K47" s="17" t="str">
        <f t="shared" si="1"/>
        <v>Xuất sắc</v>
      </c>
    </row>
    <row r="48" spans="1:11" x14ac:dyDescent="0.25">
      <c r="A48" s="12">
        <v>36</v>
      </c>
      <c r="B48" s="27" t="s">
        <v>449</v>
      </c>
      <c r="C48" s="11" t="s">
        <v>450</v>
      </c>
      <c r="D48" s="28">
        <v>38915</v>
      </c>
      <c r="E48" s="12">
        <v>70</v>
      </c>
      <c r="F48" s="12">
        <v>75</v>
      </c>
      <c r="G48" s="12">
        <v>75</v>
      </c>
      <c r="H48" s="12">
        <v>75</v>
      </c>
      <c r="I48" s="17" t="str">
        <f t="shared" si="0"/>
        <v>Khá</v>
      </c>
      <c r="J48" s="12">
        <v>75</v>
      </c>
      <c r="K48" s="17" t="str">
        <f t="shared" si="1"/>
        <v>Khá</v>
      </c>
    </row>
    <row r="49" spans="1:11" x14ac:dyDescent="0.25">
      <c r="A49" s="12">
        <v>37</v>
      </c>
      <c r="B49" s="27" t="s">
        <v>451</v>
      </c>
      <c r="C49" s="11" t="s">
        <v>452</v>
      </c>
      <c r="D49" s="28">
        <v>38902</v>
      </c>
      <c r="E49" s="12">
        <v>80</v>
      </c>
      <c r="F49" s="12">
        <v>80</v>
      </c>
      <c r="G49" s="12">
        <v>72</v>
      </c>
      <c r="H49" s="12">
        <v>72</v>
      </c>
      <c r="I49" s="17" t="str">
        <f t="shared" si="0"/>
        <v>Khá</v>
      </c>
      <c r="J49" s="12">
        <v>72</v>
      </c>
      <c r="K49" s="17" t="str">
        <f t="shared" si="1"/>
        <v>Khá</v>
      </c>
    </row>
    <row r="50" spans="1:11" x14ac:dyDescent="0.25">
      <c r="A50" s="12">
        <v>38</v>
      </c>
      <c r="B50" s="27" t="s">
        <v>453</v>
      </c>
      <c r="C50" s="11" t="s">
        <v>454</v>
      </c>
      <c r="D50" s="28">
        <v>39077</v>
      </c>
      <c r="E50" s="12">
        <v>85</v>
      </c>
      <c r="F50" s="12">
        <v>85</v>
      </c>
      <c r="G50" s="12">
        <v>75</v>
      </c>
      <c r="H50" s="12">
        <v>75</v>
      </c>
      <c r="I50" s="17" t="str">
        <f t="shared" si="0"/>
        <v>Khá</v>
      </c>
      <c r="J50" s="12">
        <v>75</v>
      </c>
      <c r="K50" s="17" t="str">
        <f t="shared" si="1"/>
        <v>Khá</v>
      </c>
    </row>
    <row r="51" spans="1:11" x14ac:dyDescent="0.25">
      <c r="A51" s="12">
        <v>39</v>
      </c>
      <c r="B51" s="27" t="s">
        <v>455</v>
      </c>
      <c r="C51" s="11" t="s">
        <v>456</v>
      </c>
      <c r="D51" s="28">
        <v>38797</v>
      </c>
      <c r="E51" s="12">
        <v>80</v>
      </c>
      <c r="F51" s="12">
        <v>80</v>
      </c>
      <c r="G51" s="12">
        <v>80</v>
      </c>
      <c r="H51" s="12">
        <v>80</v>
      </c>
      <c r="I51" s="17" t="str">
        <f t="shared" si="0"/>
        <v>Tốt</v>
      </c>
      <c r="J51" s="12">
        <v>80</v>
      </c>
      <c r="K51" s="17" t="str">
        <f t="shared" si="1"/>
        <v>Tốt</v>
      </c>
    </row>
    <row r="52" spans="1:11" x14ac:dyDescent="0.25">
      <c r="A52" s="12">
        <v>40</v>
      </c>
      <c r="B52" s="27" t="s">
        <v>457</v>
      </c>
      <c r="C52" s="11" t="s">
        <v>458</v>
      </c>
      <c r="D52" s="28">
        <v>38754</v>
      </c>
      <c r="E52" s="12">
        <v>82</v>
      </c>
      <c r="F52" s="12">
        <v>80</v>
      </c>
      <c r="G52" s="12">
        <v>72</v>
      </c>
      <c r="H52" s="12">
        <v>72</v>
      </c>
      <c r="I52" s="17" t="str">
        <f t="shared" si="0"/>
        <v>Khá</v>
      </c>
      <c r="J52" s="12">
        <v>72</v>
      </c>
      <c r="K52" s="17" t="str">
        <f t="shared" si="1"/>
        <v>Khá</v>
      </c>
    </row>
    <row r="54" spans="1:11" customFormat="1" ht="14.25" x14ac:dyDescent="0.2">
      <c r="A54" s="53" t="s">
        <v>459</v>
      </c>
      <c r="B54" s="53"/>
      <c r="C54" s="53"/>
    </row>
  </sheetData>
  <mergeCells count="16">
    <mergeCell ref="A6:K6"/>
    <mergeCell ref="A1:C1"/>
    <mergeCell ref="G1:K1"/>
    <mergeCell ref="A2:C2"/>
    <mergeCell ref="G2:K2"/>
    <mergeCell ref="A5:K5"/>
    <mergeCell ref="A54:C5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2">
    <cfRule type="duplicateValues" dxfId="11" priority="1"/>
    <cfRule type="duplicateValues" dxfId="10" priority="2"/>
    <cfRule type="duplicateValues" dxfId="9" priority="3"/>
    <cfRule type="duplicateValues" dxfId="8" priority="4"/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FB56-6648-4E48-9DB8-EA1FB2615017}">
  <dimension ref="A1:K108"/>
  <sheetViews>
    <sheetView topLeftCell="A83" workbookViewId="0">
      <selection activeCell="T19" sqref="T19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21.25" style="2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63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27" t="s">
        <v>2289</v>
      </c>
      <c r="C13" s="11" t="s">
        <v>2290</v>
      </c>
      <c r="D13" s="28">
        <v>38901</v>
      </c>
      <c r="E13" s="12">
        <v>80</v>
      </c>
      <c r="F13" s="12">
        <v>90</v>
      </c>
      <c r="G13" s="12">
        <v>90</v>
      </c>
      <c r="H13" s="12">
        <v>90</v>
      </c>
      <c r="I13" s="17" t="str">
        <f>IF(H13&gt;=90,"Xuất sắc",IF(H13&gt;=80,"Tốt", IF(H13&gt;=65,"Khá",IF(H13&gt;=50,"Trung bình", IF(H13&gt;=35, "Yếu", "Kém")))))</f>
        <v>Xuất sắc</v>
      </c>
      <c r="J13" s="12">
        <v>90</v>
      </c>
      <c r="K13" s="17" t="str">
        <f>IF(J13&gt;=90,"Xuất sắc",IF(J13&gt;=80,"Tốt", IF(J13&gt;=65,"Khá",IF(J13&gt;=50,"Trung bình", IF(J13&gt;=35, "Yếu", "Kém")))))</f>
        <v>Xuất sắc</v>
      </c>
    </row>
    <row r="14" spans="1:11" x14ac:dyDescent="0.25">
      <c r="A14" s="12">
        <v>2</v>
      </c>
      <c r="B14" s="27" t="s">
        <v>2291</v>
      </c>
      <c r="C14" s="11" t="s">
        <v>2292</v>
      </c>
      <c r="D14" s="28">
        <v>38894</v>
      </c>
      <c r="E14" s="12">
        <v>80</v>
      </c>
      <c r="F14" s="12">
        <v>70</v>
      </c>
      <c r="G14" s="12">
        <v>70</v>
      </c>
      <c r="H14" s="12">
        <v>70</v>
      </c>
      <c r="I14" s="17" t="str">
        <f>IF(H14&gt;=90,"Xuất sắc",IF(H14&gt;=80,"Tốt", IF(H14&gt;=65,"Khá",IF(H14&gt;=50,"Trung bình", IF(H14&gt;=35, "Yếu", "Kém")))))</f>
        <v>Khá</v>
      </c>
      <c r="J14" s="12">
        <v>70</v>
      </c>
      <c r="K14" s="17" t="str">
        <f>IF(J14&gt;=90,"Xuất sắc",IF(J14&gt;=80,"Tốt", IF(J14&gt;=65,"Khá",IF(J14&gt;=50,"Trung bình", IF(J14&gt;=35, "Yếu", "Kém")))))</f>
        <v>Khá</v>
      </c>
    </row>
    <row r="15" spans="1:11" x14ac:dyDescent="0.25">
      <c r="A15" s="12">
        <v>3</v>
      </c>
      <c r="B15" s="27" t="s">
        <v>2293</v>
      </c>
      <c r="C15" s="11" t="s">
        <v>2294</v>
      </c>
      <c r="D15" s="28">
        <v>38966</v>
      </c>
      <c r="E15" s="12">
        <v>80</v>
      </c>
      <c r="F15" s="12">
        <v>70</v>
      </c>
      <c r="G15" s="12">
        <v>70</v>
      </c>
      <c r="H15" s="12">
        <v>70</v>
      </c>
      <c r="I15" s="17" t="str">
        <f>IF(H15&gt;=90,"Xuất sắc",IF(H15&gt;=80,"Tốt", IF(H15&gt;=65,"Khá",IF(H15&gt;=50,"Trung bình", IF(H15&gt;=35, "Yếu", "Kém")))))</f>
        <v>Khá</v>
      </c>
      <c r="J15" s="12">
        <v>70</v>
      </c>
      <c r="K15" s="17" t="str">
        <f>IF(J15&gt;=90,"Xuất sắc",IF(J15&gt;=80,"Tốt", IF(J15&gt;=65,"Khá",IF(J15&gt;=50,"Trung bình", IF(J15&gt;=35, "Yếu", "Kém")))))</f>
        <v>Khá</v>
      </c>
    </row>
    <row r="16" spans="1:11" x14ac:dyDescent="0.25">
      <c r="A16" s="12">
        <v>4</v>
      </c>
      <c r="B16" s="27" t="s">
        <v>2295</v>
      </c>
      <c r="C16" s="11" t="s">
        <v>388</v>
      </c>
      <c r="D16" s="28">
        <v>38853</v>
      </c>
      <c r="E16" s="12">
        <v>65</v>
      </c>
      <c r="F16" s="12">
        <v>70</v>
      </c>
      <c r="G16" s="12">
        <v>70</v>
      </c>
      <c r="H16" s="12">
        <v>70</v>
      </c>
      <c r="I16" s="17" t="str">
        <f>IF(H16&gt;=90,"Xuất sắc",IF(H16&gt;=80,"Tốt", IF(H16&gt;=65,"Khá",IF(H16&gt;=50,"Trung bình", IF(H16&gt;=35, "Yếu", "Kém")))))</f>
        <v>Khá</v>
      </c>
      <c r="J16" s="12">
        <v>70</v>
      </c>
      <c r="K16" s="17" t="str">
        <f>IF(J16&gt;=90,"Xuất sắc",IF(J16&gt;=80,"Tốt", IF(J16&gt;=65,"Khá",IF(J16&gt;=50,"Trung bình", IF(J16&gt;=35, "Yếu", "Kém")))))</f>
        <v>Khá</v>
      </c>
    </row>
    <row r="17" spans="1:11" x14ac:dyDescent="0.25">
      <c r="A17" s="12">
        <v>5</v>
      </c>
      <c r="B17" s="27" t="s">
        <v>2305</v>
      </c>
      <c r="C17" s="11" t="s">
        <v>2306</v>
      </c>
      <c r="D17" s="28">
        <v>38845</v>
      </c>
      <c r="E17" s="12">
        <v>80</v>
      </c>
      <c r="F17" s="12">
        <v>70</v>
      </c>
      <c r="G17" s="12">
        <v>70</v>
      </c>
      <c r="H17" s="12">
        <v>70</v>
      </c>
      <c r="I17" s="17" t="str">
        <f>IF(H17&gt;=90,"Xuất sắc",IF(H17&gt;=80,"Tốt", IF(H17&gt;=65,"Khá",IF(H17&gt;=50,"Trung bình", IF(H17&gt;=35, "Yếu", "Kém")))))</f>
        <v>Khá</v>
      </c>
      <c r="J17" s="12">
        <v>70</v>
      </c>
      <c r="K17" s="17" t="str">
        <f>IF(J17&gt;=90,"Xuất sắc",IF(J17&gt;=80,"Tốt", IF(J17&gt;=65,"Khá",IF(J17&gt;=50,"Trung bình", IF(J17&gt;=35, "Yếu", "Kém")))))</f>
        <v>Khá</v>
      </c>
    </row>
    <row r="18" spans="1:11" x14ac:dyDescent="0.25">
      <c r="A18" s="12">
        <v>6</v>
      </c>
      <c r="B18" s="27" t="s">
        <v>2304</v>
      </c>
      <c r="C18" s="11" t="s">
        <v>684</v>
      </c>
      <c r="D18" s="28">
        <v>38999</v>
      </c>
      <c r="E18" s="12">
        <v>70</v>
      </c>
      <c r="F18" s="12">
        <v>80</v>
      </c>
      <c r="G18" s="12">
        <v>80</v>
      </c>
      <c r="H18" s="12">
        <v>80</v>
      </c>
      <c r="I18" s="17" t="str">
        <f>IF(H18&gt;=90,"Xuất sắc",IF(H18&gt;=80,"Tốt", IF(H18&gt;=65,"Khá",IF(H18&gt;=50,"Trung bình", IF(H18&gt;=35, "Yếu", "Kém")))))</f>
        <v>Tốt</v>
      </c>
      <c r="J18" s="12">
        <v>80</v>
      </c>
      <c r="K18" s="17" t="str">
        <f>IF(J18&gt;=90,"Xuất sắc",IF(J18&gt;=80,"Tốt", IF(J18&gt;=65,"Khá",IF(J18&gt;=50,"Trung bình", IF(J18&gt;=35, "Yếu", "Kém")))))</f>
        <v>Tốt</v>
      </c>
    </row>
    <row r="19" spans="1:11" x14ac:dyDescent="0.25">
      <c r="A19" s="12">
        <v>7</v>
      </c>
      <c r="B19" s="27" t="s">
        <v>460</v>
      </c>
      <c r="C19" s="11" t="s">
        <v>461</v>
      </c>
      <c r="D19" s="28">
        <v>37643</v>
      </c>
      <c r="E19" s="12">
        <v>90</v>
      </c>
      <c r="F19" s="12">
        <v>90</v>
      </c>
      <c r="G19" s="12">
        <v>90</v>
      </c>
      <c r="H19" s="12">
        <v>90</v>
      </c>
      <c r="I19" s="17" t="str">
        <f>IF(H19&gt;=90,"Xuất sắc",IF(H19&gt;=80,"Tốt", IF(H19&gt;=65,"Khá",IF(H19&gt;=50,"Trung bình", IF(H19&gt;=35, "Yếu", "Kém")))))</f>
        <v>Xuất sắc</v>
      </c>
      <c r="J19" s="12">
        <v>90</v>
      </c>
      <c r="K19" s="17" t="str">
        <f>IF(J19&gt;=90,"Xuất sắc",IF(J19&gt;=80,"Tốt", IF(J19&gt;=65,"Khá",IF(J19&gt;=50,"Trung bình", IF(J19&gt;=35, "Yếu", "Kém")))))</f>
        <v>Xuất sắc</v>
      </c>
    </row>
    <row r="20" spans="1:11" x14ac:dyDescent="0.25">
      <c r="A20" s="12">
        <v>8</v>
      </c>
      <c r="B20" s="27" t="s">
        <v>2296</v>
      </c>
      <c r="C20" s="11" t="s">
        <v>2297</v>
      </c>
      <c r="D20" s="28">
        <v>39000</v>
      </c>
      <c r="E20" s="12">
        <v>80</v>
      </c>
      <c r="F20" s="12">
        <v>70</v>
      </c>
      <c r="G20" s="12">
        <v>70</v>
      </c>
      <c r="H20" s="12">
        <v>70</v>
      </c>
      <c r="I20" s="17" t="str">
        <f>IF(H20&gt;=90,"Xuất sắc",IF(H20&gt;=80,"Tốt", IF(H20&gt;=65,"Khá",IF(H20&gt;=50,"Trung bình", IF(H20&gt;=35, "Yếu", "Kém")))))</f>
        <v>Khá</v>
      </c>
      <c r="J20" s="12">
        <v>70</v>
      </c>
      <c r="K20" s="17" t="str">
        <f>IF(J20&gt;=90,"Xuất sắc",IF(J20&gt;=80,"Tốt", IF(J20&gt;=65,"Khá",IF(J20&gt;=50,"Trung bình", IF(J20&gt;=35, "Yếu", "Kém")))))</f>
        <v>Khá</v>
      </c>
    </row>
    <row r="21" spans="1:11" x14ac:dyDescent="0.25">
      <c r="A21" s="12">
        <v>9</v>
      </c>
      <c r="B21" s="27" t="s">
        <v>2298</v>
      </c>
      <c r="C21" s="11" t="s">
        <v>2299</v>
      </c>
      <c r="D21" s="28">
        <v>38782</v>
      </c>
      <c r="E21" s="12">
        <v>80</v>
      </c>
      <c r="F21" s="12">
        <v>45</v>
      </c>
      <c r="G21" s="12">
        <v>45</v>
      </c>
      <c r="H21" s="12">
        <v>45</v>
      </c>
      <c r="I21" s="17" t="str">
        <f>IF(H21&gt;=90,"Xuất sắc",IF(H21&gt;=80,"Tốt", IF(H21&gt;=65,"Khá",IF(H21&gt;=50,"Trung bình", IF(H21&gt;=35, "Yếu", "Kém")))))</f>
        <v>Yếu</v>
      </c>
      <c r="J21" s="12">
        <v>45</v>
      </c>
      <c r="K21" s="17" t="str">
        <f>IF(J21&gt;=90,"Xuất sắc",IF(J21&gt;=80,"Tốt", IF(J21&gt;=65,"Khá",IF(J21&gt;=50,"Trung bình", IF(J21&gt;=35, "Yếu", "Kém")))))</f>
        <v>Yếu</v>
      </c>
    </row>
    <row r="22" spans="1:11" x14ac:dyDescent="0.25">
      <c r="A22" s="12">
        <v>10</v>
      </c>
      <c r="B22" s="27" t="s">
        <v>462</v>
      </c>
      <c r="C22" s="11" t="s">
        <v>463</v>
      </c>
      <c r="D22" s="28">
        <v>37891</v>
      </c>
      <c r="E22" s="12"/>
      <c r="F22" s="12"/>
      <c r="G22" s="12"/>
      <c r="H22" s="12"/>
      <c r="I22" s="17" t="str">
        <f>IF(H22&gt;=90,"Xuất sắc",IF(H22&gt;=80,"Tốt", IF(H22&gt;=65,"Khá",IF(H22&gt;=50,"Trung bình", IF(H22&gt;=35, "Yếu", "Kém")))))</f>
        <v>Kém</v>
      </c>
      <c r="J22" s="12"/>
      <c r="K22" s="17" t="str">
        <f>IF(J22&gt;=90,"Xuất sắc",IF(J22&gt;=80,"Tốt", IF(J22&gt;=65,"Khá",IF(J22&gt;=50,"Trung bình", IF(J22&gt;=35, "Yếu", "Kém")))))</f>
        <v>Kém</v>
      </c>
    </row>
    <row r="23" spans="1:11" x14ac:dyDescent="0.25">
      <c r="A23" s="12">
        <v>11</v>
      </c>
      <c r="B23" s="27" t="s">
        <v>464</v>
      </c>
      <c r="C23" s="11" t="s">
        <v>465</v>
      </c>
      <c r="D23" s="28">
        <v>37971</v>
      </c>
      <c r="E23" s="12">
        <v>90</v>
      </c>
      <c r="F23" s="12">
        <v>90</v>
      </c>
      <c r="G23" s="12">
        <v>90</v>
      </c>
      <c r="H23" s="12">
        <v>90</v>
      </c>
      <c r="I23" s="17" t="str">
        <f>IF(H23&gt;=90,"Xuất sắc",IF(H23&gt;=80,"Tốt", IF(H23&gt;=65,"Khá",IF(H23&gt;=50,"Trung bình", IF(H23&gt;=35, "Yếu", "Kém")))))</f>
        <v>Xuất sắc</v>
      </c>
      <c r="J23" s="12">
        <v>90</v>
      </c>
      <c r="K23" s="17" t="str">
        <f>IF(J23&gt;=90,"Xuất sắc",IF(J23&gt;=80,"Tốt", IF(J23&gt;=65,"Khá",IF(J23&gt;=50,"Trung bình", IF(J23&gt;=35, "Yếu", "Kém")))))</f>
        <v>Xuất sắc</v>
      </c>
    </row>
    <row r="24" spans="1:11" x14ac:dyDescent="0.25">
      <c r="A24" s="12">
        <v>12</v>
      </c>
      <c r="B24" s="27" t="s">
        <v>466</v>
      </c>
      <c r="C24" s="11" t="s">
        <v>467</v>
      </c>
      <c r="D24" s="28">
        <v>37829</v>
      </c>
      <c r="E24" s="12">
        <v>90</v>
      </c>
      <c r="F24" s="12">
        <v>90</v>
      </c>
      <c r="G24" s="12">
        <v>90</v>
      </c>
      <c r="H24" s="12">
        <v>90</v>
      </c>
      <c r="I24" s="17" t="str">
        <f>IF(H24&gt;=90,"Xuất sắc",IF(H24&gt;=80,"Tốt", IF(H24&gt;=65,"Khá",IF(H24&gt;=50,"Trung bình", IF(H24&gt;=35, "Yếu", "Kém")))))</f>
        <v>Xuất sắc</v>
      </c>
      <c r="J24" s="12">
        <v>90</v>
      </c>
      <c r="K24" s="17" t="str">
        <f>IF(J24&gt;=90,"Xuất sắc",IF(J24&gt;=80,"Tốt", IF(J24&gt;=65,"Khá",IF(J24&gt;=50,"Trung bình", IF(J24&gt;=35, "Yếu", "Kém")))))</f>
        <v>Xuất sắc</v>
      </c>
    </row>
    <row r="25" spans="1:11" x14ac:dyDescent="0.25">
      <c r="A25" s="12">
        <v>13</v>
      </c>
      <c r="B25" s="27" t="s">
        <v>468</v>
      </c>
      <c r="C25" s="11" t="s">
        <v>75</v>
      </c>
      <c r="D25" s="28">
        <v>37628</v>
      </c>
      <c r="E25" s="12">
        <v>90</v>
      </c>
      <c r="F25" s="12">
        <v>90</v>
      </c>
      <c r="G25" s="12">
        <v>90</v>
      </c>
      <c r="H25" s="12">
        <v>90</v>
      </c>
      <c r="I25" s="17" t="str">
        <f>IF(H25&gt;=90,"Xuất sắc",IF(H25&gt;=80,"Tốt", IF(H25&gt;=65,"Khá",IF(H25&gt;=50,"Trung bình", IF(H25&gt;=35, "Yếu", "Kém")))))</f>
        <v>Xuất sắc</v>
      </c>
      <c r="J25" s="12">
        <v>90</v>
      </c>
      <c r="K25" s="17" t="str">
        <f>IF(J25&gt;=90,"Xuất sắc",IF(J25&gt;=80,"Tốt", IF(J25&gt;=65,"Khá",IF(J25&gt;=50,"Trung bình", IF(J25&gt;=35, "Yếu", "Kém")))))</f>
        <v>Xuất sắc</v>
      </c>
    </row>
    <row r="26" spans="1:11" x14ac:dyDescent="0.25">
      <c r="A26" s="12">
        <v>14</v>
      </c>
      <c r="B26" s="27" t="s">
        <v>469</v>
      </c>
      <c r="C26" s="11" t="s">
        <v>470</v>
      </c>
      <c r="D26" s="28">
        <v>37986</v>
      </c>
      <c r="E26" s="12">
        <v>90</v>
      </c>
      <c r="F26" s="12">
        <v>90</v>
      </c>
      <c r="G26" s="12">
        <v>90</v>
      </c>
      <c r="H26" s="12">
        <v>90</v>
      </c>
      <c r="I26" s="17" t="str">
        <f>IF(H26&gt;=90,"Xuất sắc",IF(H26&gt;=80,"Tốt", IF(H26&gt;=65,"Khá",IF(H26&gt;=50,"Trung bình", IF(H26&gt;=35, "Yếu", "Kém")))))</f>
        <v>Xuất sắc</v>
      </c>
      <c r="J26" s="12">
        <v>90</v>
      </c>
      <c r="K26" s="17" t="str">
        <f>IF(J26&gt;=90,"Xuất sắc",IF(J26&gt;=80,"Tốt", IF(J26&gt;=65,"Khá",IF(J26&gt;=50,"Trung bình", IF(J26&gt;=35, "Yếu", "Kém")))))</f>
        <v>Xuất sắc</v>
      </c>
    </row>
    <row r="27" spans="1:11" x14ac:dyDescent="0.25">
      <c r="A27" s="12">
        <v>15</v>
      </c>
      <c r="B27" s="27" t="s">
        <v>2300</v>
      </c>
      <c r="C27" s="11" t="s">
        <v>2301</v>
      </c>
      <c r="D27" s="28">
        <v>39028</v>
      </c>
      <c r="E27" s="12">
        <v>70</v>
      </c>
      <c r="F27" s="12">
        <v>70</v>
      </c>
      <c r="G27" s="12">
        <v>70</v>
      </c>
      <c r="H27" s="12">
        <v>70</v>
      </c>
      <c r="I27" s="17" t="str">
        <f>IF(H27&gt;=90,"Xuất sắc",IF(H27&gt;=80,"Tốt", IF(H27&gt;=65,"Khá",IF(H27&gt;=50,"Trung bình", IF(H27&gt;=35, "Yếu", "Kém")))))</f>
        <v>Khá</v>
      </c>
      <c r="J27" s="12">
        <v>70</v>
      </c>
      <c r="K27" s="17" t="str">
        <f>IF(J27&gt;=90,"Xuất sắc",IF(J27&gt;=80,"Tốt", IF(J27&gt;=65,"Khá",IF(J27&gt;=50,"Trung bình", IF(J27&gt;=35, "Yếu", "Kém")))))</f>
        <v>Khá</v>
      </c>
    </row>
    <row r="28" spans="1:11" x14ac:dyDescent="0.25">
      <c r="A28" s="12">
        <v>16</v>
      </c>
      <c r="B28" s="27" t="s">
        <v>2302</v>
      </c>
      <c r="C28" s="11" t="s">
        <v>2303</v>
      </c>
      <c r="D28" s="28">
        <v>39009</v>
      </c>
      <c r="E28" s="12">
        <v>80</v>
      </c>
      <c r="F28" s="12">
        <v>70</v>
      </c>
      <c r="G28" s="12">
        <v>70</v>
      </c>
      <c r="H28" s="12">
        <v>70</v>
      </c>
      <c r="I28" s="17" t="str">
        <f>IF(H28&gt;=90,"Xuất sắc",IF(H28&gt;=80,"Tốt", IF(H28&gt;=65,"Khá",IF(H28&gt;=50,"Trung bình", IF(H28&gt;=35, "Yếu", "Kém")))))</f>
        <v>Khá</v>
      </c>
      <c r="J28" s="12">
        <v>70</v>
      </c>
      <c r="K28" s="17" t="str">
        <f>IF(J28&gt;=90,"Xuất sắc",IF(J28&gt;=80,"Tốt", IF(J28&gt;=65,"Khá",IF(J28&gt;=50,"Trung bình", IF(J28&gt;=35, "Yếu", "Kém")))))</f>
        <v>Khá</v>
      </c>
    </row>
    <row r="29" spans="1:11" x14ac:dyDescent="0.25">
      <c r="A29" s="12">
        <v>17</v>
      </c>
      <c r="B29" s="27" t="s">
        <v>471</v>
      </c>
      <c r="C29" s="11" t="s">
        <v>472</v>
      </c>
      <c r="D29" s="28">
        <v>37982</v>
      </c>
      <c r="E29" s="12">
        <v>80</v>
      </c>
      <c r="F29" s="12">
        <v>80</v>
      </c>
      <c r="G29" s="12">
        <v>80</v>
      </c>
      <c r="H29" s="12">
        <v>80</v>
      </c>
      <c r="I29" s="17" t="str">
        <f>IF(H29&gt;=90,"Xuất sắc",IF(H29&gt;=80,"Tốt", IF(H29&gt;=65,"Khá",IF(H29&gt;=50,"Trung bình", IF(H29&gt;=35, "Yếu", "Kém")))))</f>
        <v>Tốt</v>
      </c>
      <c r="J29" s="12">
        <v>80</v>
      </c>
      <c r="K29" s="17" t="str">
        <f>IF(J29&gt;=90,"Xuất sắc",IF(J29&gt;=80,"Tốt", IF(J29&gt;=65,"Khá",IF(J29&gt;=50,"Trung bình", IF(J29&gt;=35, "Yếu", "Kém")))))</f>
        <v>Tốt</v>
      </c>
    </row>
    <row r="30" spans="1:11" x14ac:dyDescent="0.25">
      <c r="A30" s="12">
        <v>18</v>
      </c>
      <c r="B30" s="27" t="s">
        <v>2307</v>
      </c>
      <c r="C30" s="11" t="s">
        <v>2308</v>
      </c>
      <c r="D30" s="28">
        <v>39066</v>
      </c>
      <c r="E30" s="12">
        <v>70</v>
      </c>
      <c r="F30" s="12">
        <v>70</v>
      </c>
      <c r="G30" s="12">
        <v>70</v>
      </c>
      <c r="H30" s="12">
        <v>70</v>
      </c>
      <c r="I30" s="17" t="str">
        <f>IF(H30&gt;=90,"Xuất sắc",IF(H30&gt;=80,"Tốt", IF(H30&gt;=65,"Khá",IF(H30&gt;=50,"Trung bình", IF(H30&gt;=35, "Yếu", "Kém")))))</f>
        <v>Khá</v>
      </c>
      <c r="J30" s="12">
        <v>70</v>
      </c>
      <c r="K30" s="17" t="str">
        <f>IF(J30&gt;=90,"Xuất sắc",IF(J30&gt;=80,"Tốt", IF(J30&gt;=65,"Khá",IF(J30&gt;=50,"Trung bình", IF(J30&gt;=35, "Yếu", "Kém")))))</f>
        <v>Khá</v>
      </c>
    </row>
    <row r="31" spans="1:11" x14ac:dyDescent="0.25">
      <c r="A31" s="12">
        <v>19</v>
      </c>
      <c r="B31" s="27" t="s">
        <v>473</v>
      </c>
      <c r="C31" s="11" t="s">
        <v>474</v>
      </c>
      <c r="D31" s="28">
        <v>37669</v>
      </c>
      <c r="E31" s="12">
        <v>90</v>
      </c>
      <c r="F31" s="12">
        <v>80</v>
      </c>
      <c r="G31" s="12">
        <v>80</v>
      </c>
      <c r="H31" s="12">
        <v>80</v>
      </c>
      <c r="I31" s="17" t="str">
        <f>IF(H31&gt;=90,"Xuất sắc",IF(H31&gt;=80,"Tốt", IF(H31&gt;=65,"Khá",IF(H31&gt;=50,"Trung bình", IF(H31&gt;=35, "Yếu", "Kém")))))</f>
        <v>Tốt</v>
      </c>
      <c r="J31" s="12">
        <v>80</v>
      </c>
      <c r="K31" s="17" t="str">
        <f>IF(J31&gt;=90,"Xuất sắc",IF(J31&gt;=80,"Tốt", IF(J31&gt;=65,"Khá",IF(J31&gt;=50,"Trung bình", IF(J31&gt;=35, "Yếu", "Kém")))))</f>
        <v>Tốt</v>
      </c>
    </row>
    <row r="32" spans="1:11" x14ac:dyDescent="0.25">
      <c r="A32" s="12">
        <v>20</v>
      </c>
      <c r="B32" s="27" t="s">
        <v>475</v>
      </c>
      <c r="C32" s="11" t="s">
        <v>476</v>
      </c>
      <c r="D32" s="28">
        <v>37749</v>
      </c>
      <c r="E32" s="12">
        <v>96</v>
      </c>
      <c r="F32" s="12">
        <v>90</v>
      </c>
      <c r="G32" s="12">
        <v>90</v>
      </c>
      <c r="H32" s="12">
        <v>90</v>
      </c>
      <c r="I32" s="17" t="str">
        <f>IF(H32&gt;=90,"Xuất sắc",IF(H32&gt;=80,"Tốt", IF(H32&gt;=65,"Khá",IF(H32&gt;=50,"Trung bình", IF(H32&gt;=35, "Yếu", "Kém")))))</f>
        <v>Xuất sắc</v>
      </c>
      <c r="J32" s="12">
        <v>90</v>
      </c>
      <c r="K32" s="17" t="str">
        <f>IF(J32&gt;=90,"Xuất sắc",IF(J32&gt;=80,"Tốt", IF(J32&gt;=65,"Khá",IF(J32&gt;=50,"Trung bình", IF(J32&gt;=35, "Yếu", "Kém")))))</f>
        <v>Xuất sắc</v>
      </c>
    </row>
    <row r="33" spans="1:11" x14ac:dyDescent="0.25">
      <c r="A33" s="12">
        <v>21</v>
      </c>
      <c r="B33" s="27" t="s">
        <v>477</v>
      </c>
      <c r="C33" s="11" t="s">
        <v>478</v>
      </c>
      <c r="D33" s="28">
        <v>37849</v>
      </c>
      <c r="E33" s="12">
        <v>92</v>
      </c>
      <c r="F33" s="12">
        <v>90</v>
      </c>
      <c r="G33" s="12">
        <v>90</v>
      </c>
      <c r="H33" s="12">
        <v>90</v>
      </c>
      <c r="I33" s="17" t="str">
        <f>IF(H33&gt;=90,"Xuất sắc",IF(H33&gt;=80,"Tốt", IF(H33&gt;=65,"Khá",IF(H33&gt;=50,"Trung bình", IF(H33&gt;=35, "Yếu", "Kém")))))</f>
        <v>Xuất sắc</v>
      </c>
      <c r="J33" s="12">
        <v>90</v>
      </c>
      <c r="K33" s="17" t="str">
        <f>IF(J33&gt;=90,"Xuất sắc",IF(J33&gt;=80,"Tốt", IF(J33&gt;=65,"Khá",IF(J33&gt;=50,"Trung bình", IF(J33&gt;=35, "Yếu", "Kém")))))</f>
        <v>Xuất sắc</v>
      </c>
    </row>
    <row r="34" spans="1:11" x14ac:dyDescent="0.25">
      <c r="A34" s="12">
        <v>22</v>
      </c>
      <c r="B34" s="27" t="s">
        <v>479</v>
      </c>
      <c r="C34" s="11" t="s">
        <v>480</v>
      </c>
      <c r="D34" s="28">
        <v>37957</v>
      </c>
      <c r="E34" s="12">
        <v>70</v>
      </c>
      <c r="F34" s="12">
        <v>67</v>
      </c>
      <c r="G34" s="12">
        <v>67</v>
      </c>
      <c r="H34" s="12">
        <v>67</v>
      </c>
      <c r="I34" s="17" t="str">
        <f>IF(H34&gt;=90,"Xuất sắc",IF(H34&gt;=80,"Tốt", IF(H34&gt;=65,"Khá",IF(H34&gt;=50,"Trung bình", IF(H34&gt;=35, "Yếu", "Kém")))))</f>
        <v>Khá</v>
      </c>
      <c r="J34" s="12">
        <v>67</v>
      </c>
      <c r="K34" s="17" t="str">
        <f>IF(J34&gt;=90,"Xuất sắc",IF(J34&gt;=80,"Tốt", IF(J34&gt;=65,"Khá",IF(J34&gt;=50,"Trung bình", IF(J34&gt;=35, "Yếu", "Kém")))))</f>
        <v>Khá</v>
      </c>
    </row>
    <row r="35" spans="1:11" x14ac:dyDescent="0.25">
      <c r="A35" s="12">
        <v>23</v>
      </c>
      <c r="B35" s="27" t="s">
        <v>2309</v>
      </c>
      <c r="C35" s="11" t="s">
        <v>2310</v>
      </c>
      <c r="D35" s="28">
        <v>39047</v>
      </c>
      <c r="E35" s="12">
        <v>70</v>
      </c>
      <c r="F35" s="12">
        <v>70</v>
      </c>
      <c r="G35" s="12">
        <v>70</v>
      </c>
      <c r="H35" s="12">
        <v>70</v>
      </c>
      <c r="I35" s="17" t="str">
        <f>IF(H35&gt;=90,"Xuất sắc",IF(H35&gt;=80,"Tốt", IF(H35&gt;=65,"Khá",IF(H35&gt;=50,"Trung bình", IF(H35&gt;=35, "Yếu", "Kém")))))</f>
        <v>Khá</v>
      </c>
      <c r="J35" s="12">
        <v>70</v>
      </c>
      <c r="K35" s="17" t="str">
        <f>IF(J35&gt;=90,"Xuất sắc",IF(J35&gt;=80,"Tốt", IF(J35&gt;=65,"Khá",IF(J35&gt;=50,"Trung bình", IF(J35&gt;=35, "Yếu", "Kém")))))</f>
        <v>Khá</v>
      </c>
    </row>
    <row r="36" spans="1:11" x14ac:dyDescent="0.25">
      <c r="A36" s="12">
        <v>24</v>
      </c>
      <c r="B36" s="27" t="s">
        <v>2311</v>
      </c>
      <c r="C36" s="11" t="s">
        <v>2312</v>
      </c>
      <c r="D36" s="28">
        <v>38773</v>
      </c>
      <c r="E36" s="12">
        <v>70</v>
      </c>
      <c r="F36" s="12">
        <v>70</v>
      </c>
      <c r="G36" s="12">
        <v>70</v>
      </c>
      <c r="H36" s="12">
        <v>70</v>
      </c>
      <c r="I36" s="17" t="str">
        <f>IF(H36&gt;=90,"Xuất sắc",IF(H36&gt;=80,"Tốt", IF(H36&gt;=65,"Khá",IF(H36&gt;=50,"Trung bình", IF(H36&gt;=35, "Yếu", "Kém")))))</f>
        <v>Khá</v>
      </c>
      <c r="J36" s="12">
        <v>70</v>
      </c>
      <c r="K36" s="17" t="str">
        <f>IF(J36&gt;=90,"Xuất sắc",IF(J36&gt;=80,"Tốt", IF(J36&gt;=65,"Khá",IF(J36&gt;=50,"Trung bình", IF(J36&gt;=35, "Yếu", "Kém")))))</f>
        <v>Khá</v>
      </c>
    </row>
    <row r="37" spans="1:11" x14ac:dyDescent="0.25">
      <c r="A37" s="12">
        <v>25</v>
      </c>
      <c r="B37" s="27" t="s">
        <v>481</v>
      </c>
      <c r="C37" s="11" t="s">
        <v>482</v>
      </c>
      <c r="D37" s="28">
        <v>37926</v>
      </c>
      <c r="E37" s="12">
        <v>90</v>
      </c>
      <c r="F37" s="12">
        <v>90</v>
      </c>
      <c r="G37" s="12">
        <v>90</v>
      </c>
      <c r="H37" s="12">
        <v>90</v>
      </c>
      <c r="I37" s="17" t="str">
        <f>IF(H37&gt;=90,"Xuất sắc",IF(H37&gt;=80,"Tốt", IF(H37&gt;=65,"Khá",IF(H37&gt;=50,"Trung bình", IF(H37&gt;=35, "Yếu", "Kém")))))</f>
        <v>Xuất sắc</v>
      </c>
      <c r="J37" s="12">
        <v>90</v>
      </c>
      <c r="K37" s="17" t="str">
        <f>IF(J37&gt;=90,"Xuất sắc",IF(J37&gt;=80,"Tốt", IF(J37&gt;=65,"Khá",IF(J37&gt;=50,"Trung bình", IF(J37&gt;=35, "Yếu", "Kém")))))</f>
        <v>Xuất sắc</v>
      </c>
    </row>
    <row r="38" spans="1:11" x14ac:dyDescent="0.25">
      <c r="A38" s="12">
        <v>26</v>
      </c>
      <c r="B38" s="27" t="s">
        <v>483</v>
      </c>
      <c r="C38" s="11" t="s">
        <v>484</v>
      </c>
      <c r="D38" s="28">
        <v>37901</v>
      </c>
      <c r="E38" s="12">
        <v>70</v>
      </c>
      <c r="F38" s="12">
        <v>78</v>
      </c>
      <c r="G38" s="12">
        <v>78</v>
      </c>
      <c r="H38" s="12">
        <v>78</v>
      </c>
      <c r="I38" s="17" t="str">
        <f>IF(H38&gt;=90,"Xuất sắc",IF(H38&gt;=80,"Tốt", IF(H38&gt;=65,"Khá",IF(H38&gt;=50,"Trung bình", IF(H38&gt;=35, "Yếu", "Kém")))))</f>
        <v>Khá</v>
      </c>
      <c r="J38" s="12">
        <v>78</v>
      </c>
      <c r="K38" s="17" t="str">
        <f>IF(J38&gt;=90,"Xuất sắc",IF(J38&gt;=80,"Tốt", IF(J38&gt;=65,"Khá",IF(J38&gt;=50,"Trung bình", IF(J38&gt;=35, "Yếu", "Kém")))))</f>
        <v>Khá</v>
      </c>
    </row>
    <row r="39" spans="1:11" x14ac:dyDescent="0.25">
      <c r="A39" s="12">
        <v>27</v>
      </c>
      <c r="B39" s="27" t="s">
        <v>485</v>
      </c>
      <c r="C39" s="11" t="s">
        <v>486</v>
      </c>
      <c r="D39" s="28">
        <v>37906</v>
      </c>
      <c r="E39" s="12">
        <v>96</v>
      </c>
      <c r="F39" s="12">
        <v>96</v>
      </c>
      <c r="G39" s="12">
        <v>96</v>
      </c>
      <c r="H39" s="12">
        <v>96</v>
      </c>
      <c r="I39" s="17" t="str">
        <f>IF(H39&gt;=90,"Xuất sắc",IF(H39&gt;=80,"Tốt", IF(H39&gt;=65,"Khá",IF(H39&gt;=50,"Trung bình", IF(H39&gt;=35, "Yếu", "Kém")))))</f>
        <v>Xuất sắc</v>
      </c>
      <c r="J39" s="12">
        <v>96</v>
      </c>
      <c r="K39" s="17" t="str">
        <f>IF(J39&gt;=90,"Xuất sắc",IF(J39&gt;=80,"Tốt", IF(J39&gt;=65,"Khá",IF(J39&gt;=50,"Trung bình", IF(J39&gt;=35, "Yếu", "Kém")))))</f>
        <v>Xuất sắc</v>
      </c>
    </row>
    <row r="40" spans="1:11" x14ac:dyDescent="0.25">
      <c r="A40" s="12">
        <v>28</v>
      </c>
      <c r="B40" s="27" t="s">
        <v>487</v>
      </c>
      <c r="C40" s="11" t="s">
        <v>488</v>
      </c>
      <c r="D40" s="28">
        <v>37943</v>
      </c>
      <c r="E40" s="12">
        <v>90</v>
      </c>
      <c r="F40" s="12">
        <v>90</v>
      </c>
      <c r="G40" s="12">
        <v>90</v>
      </c>
      <c r="H40" s="12">
        <v>90</v>
      </c>
      <c r="I40" s="17" t="str">
        <f>IF(H40&gt;=90,"Xuất sắc",IF(H40&gt;=80,"Tốt", IF(H40&gt;=65,"Khá",IF(H40&gt;=50,"Trung bình", IF(H40&gt;=35, "Yếu", "Kém")))))</f>
        <v>Xuất sắc</v>
      </c>
      <c r="J40" s="12">
        <v>90</v>
      </c>
      <c r="K40" s="17" t="str">
        <f>IF(J40&gt;=90,"Xuất sắc",IF(J40&gt;=80,"Tốt", IF(J40&gt;=65,"Khá",IF(J40&gt;=50,"Trung bình", IF(J40&gt;=35, "Yếu", "Kém")))))</f>
        <v>Xuất sắc</v>
      </c>
    </row>
    <row r="41" spans="1:11" x14ac:dyDescent="0.25">
      <c r="A41" s="12">
        <v>29</v>
      </c>
      <c r="B41" s="27" t="s">
        <v>489</v>
      </c>
      <c r="C41" s="11" t="s">
        <v>79</v>
      </c>
      <c r="D41" s="28">
        <v>37813</v>
      </c>
      <c r="E41" s="12">
        <v>90</v>
      </c>
      <c r="F41" s="12">
        <v>90</v>
      </c>
      <c r="G41" s="12">
        <v>90</v>
      </c>
      <c r="H41" s="12">
        <v>90</v>
      </c>
      <c r="I41" s="17" t="str">
        <f>IF(H41&gt;=90,"Xuất sắc",IF(H41&gt;=80,"Tốt", IF(H41&gt;=65,"Khá",IF(H41&gt;=50,"Trung bình", IF(H41&gt;=35, "Yếu", "Kém")))))</f>
        <v>Xuất sắc</v>
      </c>
      <c r="J41" s="12">
        <v>90</v>
      </c>
      <c r="K41" s="17" t="str">
        <f>IF(J41&gt;=90,"Xuất sắc",IF(J41&gt;=80,"Tốt", IF(J41&gt;=65,"Khá",IF(J41&gt;=50,"Trung bình", IF(J41&gt;=35, "Yếu", "Kém")))))</f>
        <v>Xuất sắc</v>
      </c>
    </row>
    <row r="42" spans="1:11" x14ac:dyDescent="0.25">
      <c r="A42" s="12">
        <v>30</v>
      </c>
      <c r="B42" s="27" t="s">
        <v>490</v>
      </c>
      <c r="C42" s="11" t="s">
        <v>491</v>
      </c>
      <c r="D42" s="28">
        <v>37689</v>
      </c>
      <c r="E42" s="12"/>
      <c r="F42" s="12"/>
      <c r="G42" s="12"/>
      <c r="H42" s="12"/>
      <c r="I42" s="17" t="str">
        <f>IF(H42&gt;=90,"Xuất sắc",IF(H42&gt;=80,"Tốt", IF(H42&gt;=65,"Khá",IF(H42&gt;=50,"Trung bình", IF(H42&gt;=35, "Yếu", "Kém")))))</f>
        <v>Kém</v>
      </c>
      <c r="J42" s="12"/>
      <c r="K42" s="17" t="str">
        <f>IF(J42&gt;=90,"Xuất sắc",IF(J42&gt;=80,"Tốt", IF(J42&gt;=65,"Khá",IF(J42&gt;=50,"Trung bình", IF(J42&gt;=35, "Yếu", "Kém")))))</f>
        <v>Kém</v>
      </c>
    </row>
    <row r="43" spans="1:11" x14ac:dyDescent="0.25">
      <c r="A43" s="12">
        <v>31</v>
      </c>
      <c r="B43" s="27" t="s">
        <v>492</v>
      </c>
      <c r="C43" s="11" t="s">
        <v>493</v>
      </c>
      <c r="D43" s="28">
        <v>37862</v>
      </c>
      <c r="E43" s="12">
        <v>80</v>
      </c>
      <c r="F43" s="12">
        <v>90</v>
      </c>
      <c r="G43" s="12">
        <v>90</v>
      </c>
      <c r="H43" s="12">
        <v>90</v>
      </c>
      <c r="I43" s="17" t="str">
        <f>IF(H43&gt;=90,"Xuất sắc",IF(H43&gt;=80,"Tốt", IF(H43&gt;=65,"Khá",IF(H43&gt;=50,"Trung bình", IF(H43&gt;=35, "Yếu", "Kém")))))</f>
        <v>Xuất sắc</v>
      </c>
      <c r="J43" s="12">
        <v>90</v>
      </c>
      <c r="K43" s="17" t="str">
        <f>IF(J43&gt;=90,"Xuất sắc",IF(J43&gt;=80,"Tốt", IF(J43&gt;=65,"Khá",IF(J43&gt;=50,"Trung bình", IF(J43&gt;=35, "Yếu", "Kém")))))</f>
        <v>Xuất sắc</v>
      </c>
    </row>
    <row r="44" spans="1:11" x14ac:dyDescent="0.25">
      <c r="A44" s="12">
        <v>32</v>
      </c>
      <c r="B44" s="27" t="s">
        <v>2315</v>
      </c>
      <c r="C44" s="11" t="s">
        <v>2316</v>
      </c>
      <c r="D44" s="28">
        <v>39039</v>
      </c>
      <c r="E44" s="12">
        <v>70</v>
      </c>
      <c r="F44" s="12">
        <v>70</v>
      </c>
      <c r="G44" s="12">
        <v>70</v>
      </c>
      <c r="H44" s="12">
        <v>70</v>
      </c>
      <c r="I44" s="17" t="str">
        <f>IF(H44&gt;=90,"Xuất sắc",IF(H44&gt;=80,"Tốt", IF(H44&gt;=65,"Khá",IF(H44&gt;=50,"Trung bình", IF(H44&gt;=35, "Yếu", "Kém")))))</f>
        <v>Khá</v>
      </c>
      <c r="J44" s="12">
        <v>70</v>
      </c>
      <c r="K44" s="17" t="str">
        <f>IF(J44&gt;=90,"Xuất sắc",IF(J44&gt;=80,"Tốt", IF(J44&gt;=65,"Khá",IF(J44&gt;=50,"Trung bình", IF(J44&gt;=35, "Yếu", "Kém")))))</f>
        <v>Khá</v>
      </c>
    </row>
    <row r="45" spans="1:11" x14ac:dyDescent="0.25">
      <c r="A45" s="12">
        <v>33</v>
      </c>
      <c r="B45" s="27" t="s">
        <v>494</v>
      </c>
      <c r="C45" s="11" t="s">
        <v>286</v>
      </c>
      <c r="D45" s="28">
        <v>37923</v>
      </c>
      <c r="E45" s="12">
        <v>80</v>
      </c>
      <c r="F45" s="12">
        <v>90</v>
      </c>
      <c r="G45" s="12">
        <v>90</v>
      </c>
      <c r="H45" s="12">
        <v>90</v>
      </c>
      <c r="I45" s="17" t="str">
        <f>IF(H45&gt;=90,"Xuất sắc",IF(H45&gt;=80,"Tốt", IF(H45&gt;=65,"Khá",IF(H45&gt;=50,"Trung bình", IF(H45&gt;=35, "Yếu", "Kém")))))</f>
        <v>Xuất sắc</v>
      </c>
      <c r="J45" s="12">
        <v>90</v>
      </c>
      <c r="K45" s="17" t="str">
        <f>IF(J45&gt;=90,"Xuất sắc",IF(J45&gt;=80,"Tốt", IF(J45&gt;=65,"Khá",IF(J45&gt;=50,"Trung bình", IF(J45&gt;=35, "Yếu", "Kém")))))</f>
        <v>Xuất sắc</v>
      </c>
    </row>
    <row r="46" spans="1:11" x14ac:dyDescent="0.25">
      <c r="A46" s="12">
        <v>34</v>
      </c>
      <c r="B46" s="27" t="s">
        <v>495</v>
      </c>
      <c r="C46" s="11" t="s">
        <v>496</v>
      </c>
      <c r="D46" s="28">
        <v>37872</v>
      </c>
      <c r="E46" s="12">
        <v>80</v>
      </c>
      <c r="F46" s="12">
        <v>90</v>
      </c>
      <c r="G46" s="12">
        <v>90</v>
      </c>
      <c r="H46" s="12">
        <v>90</v>
      </c>
      <c r="I46" s="17" t="str">
        <f>IF(H46&gt;=90,"Xuất sắc",IF(H46&gt;=80,"Tốt", IF(H46&gt;=65,"Khá",IF(H46&gt;=50,"Trung bình", IF(H46&gt;=35, "Yếu", "Kém")))))</f>
        <v>Xuất sắc</v>
      </c>
      <c r="J46" s="12">
        <v>90</v>
      </c>
      <c r="K46" s="17" t="str">
        <f>IF(J46&gt;=90,"Xuất sắc",IF(J46&gt;=80,"Tốt", IF(J46&gt;=65,"Khá",IF(J46&gt;=50,"Trung bình", IF(J46&gt;=35, "Yếu", "Kém")))))</f>
        <v>Xuất sắc</v>
      </c>
    </row>
    <row r="47" spans="1:11" x14ac:dyDescent="0.25">
      <c r="A47" s="12">
        <v>35</v>
      </c>
      <c r="B47" s="27" t="s">
        <v>2313</v>
      </c>
      <c r="C47" s="11" t="s">
        <v>2314</v>
      </c>
      <c r="D47" s="28">
        <v>38907</v>
      </c>
      <c r="E47" s="12">
        <v>80</v>
      </c>
      <c r="F47" s="12">
        <v>80</v>
      </c>
      <c r="G47" s="12">
        <v>80</v>
      </c>
      <c r="H47" s="12">
        <v>80</v>
      </c>
      <c r="I47" s="17" t="str">
        <f>IF(H47&gt;=90,"Xuất sắc",IF(H47&gt;=80,"Tốt", IF(H47&gt;=65,"Khá",IF(H47&gt;=50,"Trung bình", IF(H47&gt;=35, "Yếu", "Kém")))))</f>
        <v>Tốt</v>
      </c>
      <c r="J47" s="12">
        <v>80</v>
      </c>
      <c r="K47" s="17" t="str">
        <f>IF(J47&gt;=90,"Xuất sắc",IF(J47&gt;=80,"Tốt", IF(J47&gt;=65,"Khá",IF(J47&gt;=50,"Trung bình", IF(J47&gt;=35, "Yếu", "Kém")))))</f>
        <v>Tốt</v>
      </c>
    </row>
    <row r="48" spans="1:11" x14ac:dyDescent="0.25">
      <c r="A48" s="12">
        <v>36</v>
      </c>
      <c r="B48" s="27" t="s">
        <v>497</v>
      </c>
      <c r="C48" s="11" t="s">
        <v>498</v>
      </c>
      <c r="D48" s="28">
        <v>37933</v>
      </c>
      <c r="E48" s="12">
        <v>90</v>
      </c>
      <c r="F48" s="12">
        <v>90</v>
      </c>
      <c r="G48" s="12">
        <v>90</v>
      </c>
      <c r="H48" s="12">
        <v>90</v>
      </c>
      <c r="I48" s="17" t="str">
        <f>IF(H48&gt;=90,"Xuất sắc",IF(H48&gt;=80,"Tốt", IF(H48&gt;=65,"Khá",IF(H48&gt;=50,"Trung bình", IF(H48&gt;=35, "Yếu", "Kém")))))</f>
        <v>Xuất sắc</v>
      </c>
      <c r="J48" s="12">
        <v>90</v>
      </c>
      <c r="K48" s="17" t="str">
        <f>IF(J48&gt;=90,"Xuất sắc",IF(J48&gt;=80,"Tốt", IF(J48&gt;=65,"Khá",IF(J48&gt;=50,"Trung bình", IF(J48&gt;=35, "Yếu", "Kém")))))</f>
        <v>Xuất sắc</v>
      </c>
    </row>
    <row r="49" spans="1:11" x14ac:dyDescent="0.25">
      <c r="A49" s="12">
        <v>37</v>
      </c>
      <c r="B49" s="27" t="s">
        <v>501</v>
      </c>
      <c r="C49" s="11" t="s">
        <v>502</v>
      </c>
      <c r="D49" s="28">
        <v>37938</v>
      </c>
      <c r="E49" s="12">
        <v>80</v>
      </c>
      <c r="F49" s="12">
        <v>90</v>
      </c>
      <c r="G49" s="12">
        <v>90</v>
      </c>
      <c r="H49" s="12">
        <v>90</v>
      </c>
      <c r="I49" s="17" t="str">
        <f>IF(H49&gt;=90,"Xuất sắc",IF(H49&gt;=80,"Tốt", IF(H49&gt;=65,"Khá",IF(H49&gt;=50,"Trung bình", IF(H49&gt;=35, "Yếu", "Kém")))))</f>
        <v>Xuất sắc</v>
      </c>
      <c r="J49" s="12">
        <v>90</v>
      </c>
      <c r="K49" s="17" t="str">
        <f>IF(J49&gt;=90,"Xuất sắc",IF(J49&gt;=80,"Tốt", IF(J49&gt;=65,"Khá",IF(J49&gt;=50,"Trung bình", IF(J49&gt;=35, "Yếu", "Kém")))))</f>
        <v>Xuất sắc</v>
      </c>
    </row>
    <row r="50" spans="1:11" x14ac:dyDescent="0.25">
      <c r="A50" s="12">
        <v>38</v>
      </c>
      <c r="B50" s="27" t="s">
        <v>2322</v>
      </c>
      <c r="C50" s="11" t="s">
        <v>2323</v>
      </c>
      <c r="D50" s="28">
        <v>39018</v>
      </c>
      <c r="E50" s="12">
        <v>85</v>
      </c>
      <c r="F50" s="12">
        <v>80</v>
      </c>
      <c r="G50" s="12">
        <v>80</v>
      </c>
      <c r="H50" s="12">
        <v>80</v>
      </c>
      <c r="I50" s="17" t="str">
        <f>IF(H50&gt;=90,"Xuất sắc",IF(H50&gt;=80,"Tốt", IF(H50&gt;=65,"Khá",IF(H50&gt;=50,"Trung bình", IF(H50&gt;=35, "Yếu", "Kém")))))</f>
        <v>Tốt</v>
      </c>
      <c r="J50" s="12">
        <v>80</v>
      </c>
      <c r="K50" s="17" t="str">
        <f>IF(J50&gt;=90,"Xuất sắc",IF(J50&gt;=80,"Tốt", IF(J50&gt;=65,"Khá",IF(J50&gt;=50,"Trung bình", IF(J50&gt;=35, "Yếu", "Kém")))))</f>
        <v>Tốt</v>
      </c>
    </row>
    <row r="51" spans="1:11" x14ac:dyDescent="0.25">
      <c r="A51" s="12">
        <v>39</v>
      </c>
      <c r="B51" s="27" t="s">
        <v>2324</v>
      </c>
      <c r="C51" s="11" t="s">
        <v>2325</v>
      </c>
      <c r="D51" s="28">
        <v>38998</v>
      </c>
      <c r="E51" s="12">
        <v>70</v>
      </c>
      <c r="F51" s="12">
        <v>67</v>
      </c>
      <c r="G51" s="12">
        <v>67</v>
      </c>
      <c r="H51" s="12">
        <v>67</v>
      </c>
      <c r="I51" s="17" t="str">
        <f>IF(H51&gt;=90,"Xuất sắc",IF(H51&gt;=80,"Tốt", IF(H51&gt;=65,"Khá",IF(H51&gt;=50,"Trung bình", IF(H51&gt;=35, "Yếu", "Kém")))))</f>
        <v>Khá</v>
      </c>
      <c r="J51" s="12">
        <v>67</v>
      </c>
      <c r="K51" s="17" t="str">
        <f>IF(J51&gt;=90,"Xuất sắc",IF(J51&gt;=80,"Tốt", IF(J51&gt;=65,"Khá",IF(J51&gt;=50,"Trung bình", IF(J51&gt;=35, "Yếu", "Kém")))))</f>
        <v>Khá</v>
      </c>
    </row>
    <row r="52" spans="1:11" x14ac:dyDescent="0.25">
      <c r="A52" s="12">
        <v>40</v>
      </c>
      <c r="B52" s="27" t="s">
        <v>2317</v>
      </c>
      <c r="C52" s="11" t="s">
        <v>2318</v>
      </c>
      <c r="D52" s="28">
        <v>38958</v>
      </c>
      <c r="E52" s="12">
        <v>75</v>
      </c>
      <c r="F52" s="12">
        <v>70</v>
      </c>
      <c r="G52" s="12">
        <v>70</v>
      </c>
      <c r="H52" s="12">
        <v>70</v>
      </c>
      <c r="I52" s="17" t="str">
        <f>IF(H52&gt;=90,"Xuất sắc",IF(H52&gt;=80,"Tốt", IF(H52&gt;=65,"Khá",IF(H52&gt;=50,"Trung bình", IF(H52&gt;=35, "Yếu", "Kém")))))</f>
        <v>Khá</v>
      </c>
      <c r="J52" s="12">
        <v>70</v>
      </c>
      <c r="K52" s="17" t="str">
        <f>IF(J52&gt;=90,"Xuất sắc",IF(J52&gt;=80,"Tốt", IF(J52&gt;=65,"Khá",IF(J52&gt;=50,"Trung bình", IF(J52&gt;=35, "Yếu", "Kém")))))</f>
        <v>Khá</v>
      </c>
    </row>
    <row r="53" spans="1:11" x14ac:dyDescent="0.25">
      <c r="A53" s="12">
        <v>41</v>
      </c>
      <c r="B53" s="27" t="s">
        <v>499</v>
      </c>
      <c r="C53" s="11" t="s">
        <v>500</v>
      </c>
      <c r="D53" s="28">
        <v>37649</v>
      </c>
      <c r="E53" s="12">
        <v>80</v>
      </c>
      <c r="F53" s="12">
        <v>80</v>
      </c>
      <c r="G53" s="12">
        <v>80</v>
      </c>
      <c r="H53" s="12">
        <v>80</v>
      </c>
      <c r="I53" s="17" t="str">
        <f>IF(H53&gt;=90,"Xuất sắc",IF(H53&gt;=80,"Tốt", IF(H53&gt;=65,"Khá",IF(H53&gt;=50,"Trung bình", IF(H53&gt;=35, "Yếu", "Kém")))))</f>
        <v>Tốt</v>
      </c>
      <c r="J53" s="12">
        <v>80</v>
      </c>
      <c r="K53" s="17" t="str">
        <f>IF(J53&gt;=90,"Xuất sắc",IF(J53&gt;=80,"Tốt", IF(J53&gt;=65,"Khá",IF(J53&gt;=50,"Trung bình", IF(J53&gt;=35, "Yếu", "Kém")))))</f>
        <v>Tốt</v>
      </c>
    </row>
    <row r="54" spans="1:11" x14ac:dyDescent="0.25">
      <c r="A54" s="12">
        <v>42</v>
      </c>
      <c r="B54" s="27" t="s">
        <v>2319</v>
      </c>
      <c r="C54" s="11" t="s">
        <v>1737</v>
      </c>
      <c r="D54" s="28">
        <v>39068</v>
      </c>
      <c r="E54" s="12">
        <v>70</v>
      </c>
      <c r="F54" s="12">
        <v>67</v>
      </c>
      <c r="G54" s="12">
        <v>67</v>
      </c>
      <c r="H54" s="12">
        <v>67</v>
      </c>
      <c r="I54" s="17" t="str">
        <f>IF(H54&gt;=90,"Xuất sắc",IF(H54&gt;=80,"Tốt", IF(H54&gt;=65,"Khá",IF(H54&gt;=50,"Trung bình", IF(H54&gt;=35, "Yếu", "Kém")))))</f>
        <v>Khá</v>
      </c>
      <c r="J54" s="12">
        <v>67</v>
      </c>
      <c r="K54" s="17" t="str">
        <f>IF(J54&gt;=90,"Xuất sắc",IF(J54&gt;=80,"Tốt", IF(J54&gt;=65,"Khá",IF(J54&gt;=50,"Trung bình", IF(J54&gt;=35, "Yếu", "Kém")))))</f>
        <v>Khá</v>
      </c>
    </row>
    <row r="55" spans="1:11" x14ac:dyDescent="0.25">
      <c r="A55" s="12">
        <v>43</v>
      </c>
      <c r="B55" s="27" t="s">
        <v>2320</v>
      </c>
      <c r="C55" s="11" t="s">
        <v>2321</v>
      </c>
      <c r="D55" s="28">
        <v>38769</v>
      </c>
      <c r="E55" s="12">
        <v>70</v>
      </c>
      <c r="F55" s="12">
        <v>70</v>
      </c>
      <c r="G55" s="12">
        <v>70</v>
      </c>
      <c r="H55" s="12">
        <v>70</v>
      </c>
      <c r="I55" s="17" t="str">
        <f>IF(H55&gt;=90,"Xuất sắc",IF(H55&gt;=80,"Tốt", IF(H55&gt;=65,"Khá",IF(H55&gt;=50,"Trung bình", IF(H55&gt;=35, "Yếu", "Kém")))))</f>
        <v>Khá</v>
      </c>
      <c r="J55" s="12">
        <v>70</v>
      </c>
      <c r="K55" s="17" t="str">
        <f>IF(J55&gt;=90,"Xuất sắc",IF(J55&gt;=80,"Tốt", IF(J55&gt;=65,"Khá",IF(J55&gt;=50,"Trung bình", IF(J55&gt;=35, "Yếu", "Kém")))))</f>
        <v>Khá</v>
      </c>
    </row>
    <row r="56" spans="1:11" x14ac:dyDescent="0.25">
      <c r="A56" s="12">
        <v>44</v>
      </c>
      <c r="B56" s="27" t="s">
        <v>2326</v>
      </c>
      <c r="C56" s="11" t="s">
        <v>2327</v>
      </c>
      <c r="D56" s="28">
        <v>38825</v>
      </c>
      <c r="E56" s="12">
        <v>70</v>
      </c>
      <c r="F56" s="12">
        <v>87</v>
      </c>
      <c r="G56" s="12">
        <v>87</v>
      </c>
      <c r="H56" s="12">
        <v>87</v>
      </c>
      <c r="I56" s="17" t="str">
        <f>IF(H56&gt;=90,"Xuất sắc",IF(H56&gt;=80,"Tốt", IF(H56&gt;=65,"Khá",IF(H56&gt;=50,"Trung bình", IF(H56&gt;=35, "Yếu", "Kém")))))</f>
        <v>Tốt</v>
      </c>
      <c r="J56" s="12">
        <v>87</v>
      </c>
      <c r="K56" s="17" t="str">
        <f>IF(J56&gt;=90,"Xuất sắc",IF(J56&gt;=80,"Tốt", IF(J56&gt;=65,"Khá",IF(J56&gt;=50,"Trung bình", IF(J56&gt;=35, "Yếu", "Kém")))))</f>
        <v>Tốt</v>
      </c>
    </row>
    <row r="57" spans="1:11" x14ac:dyDescent="0.25">
      <c r="A57" s="12">
        <v>45</v>
      </c>
      <c r="B57" s="27" t="s">
        <v>503</v>
      </c>
      <c r="C57" s="11" t="s">
        <v>504</v>
      </c>
      <c r="D57" s="28">
        <v>37656</v>
      </c>
      <c r="E57" s="12">
        <v>90</v>
      </c>
      <c r="F57" s="12">
        <v>90</v>
      </c>
      <c r="G57" s="12">
        <v>90</v>
      </c>
      <c r="H57" s="12">
        <v>90</v>
      </c>
      <c r="I57" s="17" t="str">
        <f>IF(H57&gt;=90,"Xuất sắc",IF(H57&gt;=80,"Tốt", IF(H57&gt;=65,"Khá",IF(H57&gt;=50,"Trung bình", IF(H57&gt;=35, "Yếu", "Kém")))))</f>
        <v>Xuất sắc</v>
      </c>
      <c r="J57" s="12">
        <v>90</v>
      </c>
      <c r="K57" s="17" t="str">
        <f>IF(J57&gt;=90,"Xuất sắc",IF(J57&gt;=80,"Tốt", IF(J57&gt;=65,"Khá",IF(J57&gt;=50,"Trung bình", IF(J57&gt;=35, "Yếu", "Kém")))))</f>
        <v>Xuất sắc</v>
      </c>
    </row>
    <row r="58" spans="1:11" x14ac:dyDescent="0.25">
      <c r="A58" s="12">
        <v>46</v>
      </c>
      <c r="B58" s="27" t="s">
        <v>505</v>
      </c>
      <c r="C58" s="11" t="s">
        <v>506</v>
      </c>
      <c r="D58" s="28">
        <v>37734</v>
      </c>
      <c r="E58" s="12">
        <v>90</v>
      </c>
      <c r="F58" s="12">
        <v>90</v>
      </c>
      <c r="G58" s="12">
        <v>90</v>
      </c>
      <c r="H58" s="12">
        <v>90</v>
      </c>
      <c r="I58" s="17" t="str">
        <f>IF(H58&gt;=90,"Xuất sắc",IF(H58&gt;=80,"Tốt", IF(H58&gt;=65,"Khá",IF(H58&gt;=50,"Trung bình", IF(H58&gt;=35, "Yếu", "Kém")))))</f>
        <v>Xuất sắc</v>
      </c>
      <c r="J58" s="12">
        <v>90</v>
      </c>
      <c r="K58" s="17" t="str">
        <f>IF(J58&gt;=90,"Xuất sắc",IF(J58&gt;=80,"Tốt", IF(J58&gt;=65,"Khá",IF(J58&gt;=50,"Trung bình", IF(J58&gt;=35, "Yếu", "Kém")))))</f>
        <v>Xuất sắc</v>
      </c>
    </row>
    <row r="59" spans="1:11" x14ac:dyDescent="0.25">
      <c r="A59" s="12">
        <v>47</v>
      </c>
      <c r="B59" s="27" t="s">
        <v>507</v>
      </c>
      <c r="C59" s="11" t="s">
        <v>508</v>
      </c>
      <c r="D59" s="28">
        <v>37588</v>
      </c>
      <c r="E59" s="12">
        <v>80</v>
      </c>
      <c r="F59" s="12">
        <v>80</v>
      </c>
      <c r="G59" s="12">
        <v>80</v>
      </c>
      <c r="H59" s="12">
        <v>80</v>
      </c>
      <c r="I59" s="17" t="str">
        <f>IF(H59&gt;=90,"Xuất sắc",IF(H59&gt;=80,"Tốt", IF(H59&gt;=65,"Khá",IF(H59&gt;=50,"Trung bình", IF(H59&gt;=35, "Yếu", "Kém")))))</f>
        <v>Tốt</v>
      </c>
      <c r="J59" s="12">
        <v>80</v>
      </c>
      <c r="K59" s="17" t="str">
        <f>IF(J59&gt;=90,"Xuất sắc",IF(J59&gt;=80,"Tốt", IF(J59&gt;=65,"Khá",IF(J59&gt;=50,"Trung bình", IF(J59&gt;=35, "Yếu", "Kém")))))</f>
        <v>Tốt</v>
      </c>
    </row>
    <row r="60" spans="1:11" x14ac:dyDescent="0.25">
      <c r="A60" s="12">
        <v>48</v>
      </c>
      <c r="B60" s="27" t="s">
        <v>2328</v>
      </c>
      <c r="C60" s="11" t="s">
        <v>508</v>
      </c>
      <c r="D60" s="28">
        <v>38784</v>
      </c>
      <c r="E60" s="12">
        <v>80</v>
      </c>
      <c r="F60" s="12">
        <v>90</v>
      </c>
      <c r="G60" s="12">
        <v>90</v>
      </c>
      <c r="H60" s="12">
        <v>90</v>
      </c>
      <c r="I60" s="17" t="str">
        <f>IF(H60&gt;=90,"Xuất sắc",IF(H60&gt;=80,"Tốt", IF(H60&gt;=65,"Khá",IF(H60&gt;=50,"Trung bình", IF(H60&gt;=35, "Yếu", "Kém")))))</f>
        <v>Xuất sắc</v>
      </c>
      <c r="J60" s="12">
        <v>90</v>
      </c>
      <c r="K60" s="17" t="str">
        <f>IF(J60&gt;=90,"Xuất sắc",IF(J60&gt;=80,"Tốt", IF(J60&gt;=65,"Khá",IF(J60&gt;=50,"Trung bình", IF(J60&gt;=35, "Yếu", "Kém")))))</f>
        <v>Xuất sắc</v>
      </c>
    </row>
    <row r="61" spans="1:11" x14ac:dyDescent="0.25">
      <c r="A61" s="12">
        <v>49</v>
      </c>
      <c r="B61" s="27" t="s">
        <v>509</v>
      </c>
      <c r="C61" s="11" t="s">
        <v>510</v>
      </c>
      <c r="D61" s="28">
        <v>37954</v>
      </c>
      <c r="E61" s="12">
        <v>80</v>
      </c>
      <c r="F61" s="12">
        <v>90</v>
      </c>
      <c r="G61" s="12">
        <v>90</v>
      </c>
      <c r="H61" s="12">
        <v>90</v>
      </c>
      <c r="I61" s="17" t="str">
        <f>IF(H61&gt;=90,"Xuất sắc",IF(H61&gt;=80,"Tốt", IF(H61&gt;=65,"Khá",IF(H61&gt;=50,"Trung bình", IF(H61&gt;=35, "Yếu", "Kém")))))</f>
        <v>Xuất sắc</v>
      </c>
      <c r="J61" s="12">
        <v>90</v>
      </c>
      <c r="K61" s="17" t="str">
        <f>IF(J61&gt;=90,"Xuất sắc",IF(J61&gt;=80,"Tốt", IF(J61&gt;=65,"Khá",IF(J61&gt;=50,"Trung bình", IF(J61&gt;=35, "Yếu", "Kém")))))</f>
        <v>Xuất sắc</v>
      </c>
    </row>
    <row r="62" spans="1:11" x14ac:dyDescent="0.25">
      <c r="A62" s="12">
        <v>50</v>
      </c>
      <c r="B62" s="27" t="s">
        <v>2329</v>
      </c>
      <c r="C62" s="11" t="s">
        <v>2330</v>
      </c>
      <c r="D62" s="28">
        <v>38886</v>
      </c>
      <c r="E62" s="12">
        <v>70</v>
      </c>
      <c r="F62" s="12">
        <v>70</v>
      </c>
      <c r="G62" s="12">
        <v>70</v>
      </c>
      <c r="H62" s="12">
        <v>70</v>
      </c>
      <c r="I62" s="17" t="str">
        <f>IF(H62&gt;=90,"Xuất sắc",IF(H62&gt;=80,"Tốt", IF(H62&gt;=65,"Khá",IF(H62&gt;=50,"Trung bình", IF(H62&gt;=35, "Yếu", "Kém")))))</f>
        <v>Khá</v>
      </c>
      <c r="J62" s="12">
        <v>70</v>
      </c>
      <c r="K62" s="17" t="str">
        <f>IF(J62&gt;=90,"Xuất sắc",IF(J62&gt;=80,"Tốt", IF(J62&gt;=65,"Khá",IF(J62&gt;=50,"Trung bình", IF(J62&gt;=35, "Yếu", "Kém")))))</f>
        <v>Khá</v>
      </c>
    </row>
    <row r="63" spans="1:11" x14ac:dyDescent="0.25">
      <c r="A63" s="12">
        <v>51</v>
      </c>
      <c r="B63" s="27" t="s">
        <v>511</v>
      </c>
      <c r="C63" s="11" t="s">
        <v>512</v>
      </c>
      <c r="D63" s="28">
        <v>37951</v>
      </c>
      <c r="E63" s="12">
        <v>80</v>
      </c>
      <c r="F63" s="12">
        <v>90</v>
      </c>
      <c r="G63" s="12">
        <v>90</v>
      </c>
      <c r="H63" s="12">
        <v>90</v>
      </c>
      <c r="I63" s="17" t="str">
        <f>IF(H63&gt;=90,"Xuất sắc",IF(H63&gt;=80,"Tốt", IF(H63&gt;=65,"Khá",IF(H63&gt;=50,"Trung bình", IF(H63&gt;=35, "Yếu", "Kém")))))</f>
        <v>Xuất sắc</v>
      </c>
      <c r="J63" s="12">
        <v>90</v>
      </c>
      <c r="K63" s="17" t="str">
        <f>IF(J63&gt;=90,"Xuất sắc",IF(J63&gt;=80,"Tốt", IF(J63&gt;=65,"Khá",IF(J63&gt;=50,"Trung bình", IF(J63&gt;=35, "Yếu", "Kém")))))</f>
        <v>Xuất sắc</v>
      </c>
    </row>
    <row r="64" spans="1:11" x14ac:dyDescent="0.25">
      <c r="A64" s="12">
        <v>52</v>
      </c>
      <c r="B64" s="27" t="s">
        <v>513</v>
      </c>
      <c r="C64" s="11" t="s">
        <v>514</v>
      </c>
      <c r="D64" s="28">
        <v>37975</v>
      </c>
      <c r="E64" s="12">
        <v>75</v>
      </c>
      <c r="F64" s="12">
        <v>90</v>
      </c>
      <c r="G64" s="12">
        <v>90</v>
      </c>
      <c r="H64" s="12">
        <v>90</v>
      </c>
      <c r="I64" s="17" t="str">
        <f>IF(H64&gt;=90,"Xuất sắc",IF(H64&gt;=80,"Tốt", IF(H64&gt;=65,"Khá",IF(H64&gt;=50,"Trung bình", IF(H64&gt;=35, "Yếu", "Kém")))))</f>
        <v>Xuất sắc</v>
      </c>
      <c r="J64" s="12">
        <v>90</v>
      </c>
      <c r="K64" s="17" t="str">
        <f>IF(J64&gt;=90,"Xuất sắc",IF(J64&gt;=80,"Tốt", IF(J64&gt;=65,"Khá",IF(J64&gt;=50,"Trung bình", IF(J64&gt;=35, "Yếu", "Kém")))))</f>
        <v>Xuất sắc</v>
      </c>
    </row>
    <row r="65" spans="1:11" x14ac:dyDescent="0.25">
      <c r="A65" s="12">
        <v>53</v>
      </c>
      <c r="B65" s="27" t="s">
        <v>2331</v>
      </c>
      <c r="C65" s="11" t="s">
        <v>2332</v>
      </c>
      <c r="D65" s="28">
        <v>38938</v>
      </c>
      <c r="E65" s="12">
        <v>70</v>
      </c>
      <c r="F65" s="12">
        <v>70</v>
      </c>
      <c r="G65" s="12">
        <v>70</v>
      </c>
      <c r="H65" s="12">
        <v>70</v>
      </c>
      <c r="I65" s="17" t="str">
        <f>IF(H65&gt;=90,"Xuất sắc",IF(H65&gt;=80,"Tốt", IF(H65&gt;=65,"Khá",IF(H65&gt;=50,"Trung bình", IF(H65&gt;=35, "Yếu", "Kém")))))</f>
        <v>Khá</v>
      </c>
      <c r="J65" s="12">
        <v>70</v>
      </c>
      <c r="K65" s="17" t="str">
        <f>IF(J65&gt;=90,"Xuất sắc",IF(J65&gt;=80,"Tốt", IF(J65&gt;=65,"Khá",IF(J65&gt;=50,"Trung bình", IF(J65&gt;=35, "Yếu", "Kém")))))</f>
        <v>Khá</v>
      </c>
    </row>
    <row r="66" spans="1:11" x14ac:dyDescent="0.25">
      <c r="A66" s="12">
        <v>54</v>
      </c>
      <c r="B66" s="27" t="s">
        <v>2333</v>
      </c>
      <c r="C66" s="11" t="s">
        <v>2334</v>
      </c>
      <c r="D66" s="28">
        <v>38982</v>
      </c>
      <c r="E66" s="12">
        <v>70</v>
      </c>
      <c r="F66" s="12">
        <v>82</v>
      </c>
      <c r="G66" s="12">
        <v>82</v>
      </c>
      <c r="H66" s="12">
        <v>82</v>
      </c>
      <c r="I66" s="17" t="str">
        <f>IF(H66&gt;=90,"Xuất sắc",IF(H66&gt;=80,"Tốt", IF(H66&gt;=65,"Khá",IF(H66&gt;=50,"Trung bình", IF(H66&gt;=35, "Yếu", "Kém")))))</f>
        <v>Tốt</v>
      </c>
      <c r="J66" s="12">
        <v>82</v>
      </c>
      <c r="K66" s="17" t="str">
        <f>IF(J66&gt;=90,"Xuất sắc",IF(J66&gt;=80,"Tốt", IF(J66&gt;=65,"Khá",IF(J66&gt;=50,"Trung bình", IF(J66&gt;=35, "Yếu", "Kém")))))</f>
        <v>Tốt</v>
      </c>
    </row>
    <row r="67" spans="1:11" x14ac:dyDescent="0.25">
      <c r="A67" s="12">
        <v>55</v>
      </c>
      <c r="B67" s="27" t="s">
        <v>515</v>
      </c>
      <c r="C67" s="11" t="s">
        <v>516</v>
      </c>
      <c r="D67" s="28">
        <v>37757</v>
      </c>
      <c r="E67" s="12">
        <v>90</v>
      </c>
      <c r="F67" s="12">
        <v>90</v>
      </c>
      <c r="G67" s="12">
        <v>90</v>
      </c>
      <c r="H67" s="12">
        <v>90</v>
      </c>
      <c r="I67" s="17" t="str">
        <f>IF(H67&gt;=90,"Xuất sắc",IF(H67&gt;=80,"Tốt", IF(H67&gt;=65,"Khá",IF(H67&gt;=50,"Trung bình", IF(H67&gt;=35, "Yếu", "Kém")))))</f>
        <v>Xuất sắc</v>
      </c>
      <c r="J67" s="12">
        <v>90</v>
      </c>
      <c r="K67" s="17" t="str">
        <f>IF(J67&gt;=90,"Xuất sắc",IF(J67&gt;=80,"Tốt", IF(J67&gt;=65,"Khá",IF(J67&gt;=50,"Trung bình", IF(J67&gt;=35, "Yếu", "Kém")))))</f>
        <v>Xuất sắc</v>
      </c>
    </row>
    <row r="68" spans="1:11" x14ac:dyDescent="0.25">
      <c r="A68" s="12">
        <v>56</v>
      </c>
      <c r="B68" s="27" t="s">
        <v>517</v>
      </c>
      <c r="C68" s="11" t="s">
        <v>518</v>
      </c>
      <c r="D68" s="28">
        <v>37972</v>
      </c>
      <c r="E68" s="12">
        <v>80</v>
      </c>
      <c r="F68" s="12">
        <v>80</v>
      </c>
      <c r="G68" s="12">
        <v>80</v>
      </c>
      <c r="H68" s="12">
        <v>80</v>
      </c>
      <c r="I68" s="17" t="str">
        <f>IF(H68&gt;=90,"Xuất sắc",IF(H68&gt;=80,"Tốt", IF(H68&gt;=65,"Khá",IF(H68&gt;=50,"Trung bình", IF(H68&gt;=35, "Yếu", "Kém")))))</f>
        <v>Tốt</v>
      </c>
      <c r="J68" s="12">
        <v>80</v>
      </c>
      <c r="K68" s="17" t="str">
        <f>IF(J68&gt;=90,"Xuất sắc",IF(J68&gt;=80,"Tốt", IF(J68&gt;=65,"Khá",IF(J68&gt;=50,"Trung bình", IF(J68&gt;=35, "Yếu", "Kém")))))</f>
        <v>Tốt</v>
      </c>
    </row>
    <row r="69" spans="1:11" x14ac:dyDescent="0.25">
      <c r="A69" s="12">
        <v>57</v>
      </c>
      <c r="B69" s="27" t="s">
        <v>2335</v>
      </c>
      <c r="C69" s="11" t="s">
        <v>2336</v>
      </c>
      <c r="D69" s="28">
        <v>38774</v>
      </c>
      <c r="E69" s="12">
        <v>70</v>
      </c>
      <c r="F69" s="12">
        <v>67</v>
      </c>
      <c r="G69" s="12">
        <v>67</v>
      </c>
      <c r="H69" s="12">
        <v>67</v>
      </c>
      <c r="I69" s="17" t="str">
        <f>IF(H69&gt;=90,"Xuất sắc",IF(H69&gt;=80,"Tốt", IF(H69&gt;=65,"Khá",IF(H69&gt;=50,"Trung bình", IF(H69&gt;=35, "Yếu", "Kém")))))</f>
        <v>Khá</v>
      </c>
      <c r="J69" s="12">
        <v>67</v>
      </c>
      <c r="K69" s="17" t="str">
        <f>IF(J69&gt;=90,"Xuất sắc",IF(J69&gt;=80,"Tốt", IF(J69&gt;=65,"Khá",IF(J69&gt;=50,"Trung bình", IF(J69&gt;=35, "Yếu", "Kém")))))</f>
        <v>Khá</v>
      </c>
    </row>
    <row r="70" spans="1:11" x14ac:dyDescent="0.25">
      <c r="A70" s="12">
        <v>58</v>
      </c>
      <c r="B70" s="27" t="s">
        <v>2337</v>
      </c>
      <c r="C70" s="11" t="s">
        <v>2338</v>
      </c>
      <c r="D70" s="28">
        <v>38954</v>
      </c>
      <c r="E70" s="12">
        <v>70</v>
      </c>
      <c r="F70" s="12">
        <v>90</v>
      </c>
      <c r="G70" s="12">
        <v>90</v>
      </c>
      <c r="H70" s="12">
        <v>90</v>
      </c>
      <c r="I70" s="17" t="str">
        <f>IF(H70&gt;=90,"Xuất sắc",IF(H70&gt;=80,"Tốt", IF(H70&gt;=65,"Khá",IF(H70&gt;=50,"Trung bình", IF(H70&gt;=35, "Yếu", "Kém")))))</f>
        <v>Xuất sắc</v>
      </c>
      <c r="J70" s="12">
        <v>90</v>
      </c>
      <c r="K70" s="17" t="str">
        <f>IF(J70&gt;=90,"Xuất sắc",IF(J70&gt;=80,"Tốt", IF(J70&gt;=65,"Khá",IF(J70&gt;=50,"Trung bình", IF(J70&gt;=35, "Yếu", "Kém")))))</f>
        <v>Xuất sắc</v>
      </c>
    </row>
    <row r="71" spans="1:11" x14ac:dyDescent="0.25">
      <c r="A71" s="12">
        <v>59</v>
      </c>
      <c r="B71" s="27" t="s">
        <v>519</v>
      </c>
      <c r="C71" s="11" t="s">
        <v>520</v>
      </c>
      <c r="D71" s="28">
        <v>37968</v>
      </c>
      <c r="E71" s="12">
        <v>90</v>
      </c>
      <c r="F71" s="12">
        <v>90</v>
      </c>
      <c r="G71" s="12">
        <v>90</v>
      </c>
      <c r="H71" s="12">
        <v>90</v>
      </c>
      <c r="I71" s="17" t="str">
        <f>IF(H71&gt;=90,"Xuất sắc",IF(H71&gt;=80,"Tốt", IF(H71&gt;=65,"Khá",IF(H71&gt;=50,"Trung bình", IF(H71&gt;=35, "Yếu", "Kém")))))</f>
        <v>Xuất sắc</v>
      </c>
      <c r="J71" s="12">
        <v>90</v>
      </c>
      <c r="K71" s="17" t="str">
        <f>IF(J71&gt;=90,"Xuất sắc",IF(J71&gt;=80,"Tốt", IF(J71&gt;=65,"Khá",IF(J71&gt;=50,"Trung bình", IF(J71&gt;=35, "Yếu", "Kém")))))</f>
        <v>Xuất sắc</v>
      </c>
    </row>
    <row r="72" spans="1:11" x14ac:dyDescent="0.25">
      <c r="A72" s="12">
        <v>60</v>
      </c>
      <c r="B72" s="27" t="s">
        <v>2339</v>
      </c>
      <c r="C72" s="11" t="s">
        <v>2340</v>
      </c>
      <c r="D72" s="28">
        <v>38851</v>
      </c>
      <c r="E72" s="12">
        <v>92</v>
      </c>
      <c r="F72" s="12">
        <v>92</v>
      </c>
      <c r="G72" s="12">
        <v>92</v>
      </c>
      <c r="H72" s="12">
        <v>92</v>
      </c>
      <c r="I72" s="17" t="str">
        <f>IF(H72&gt;=90,"Xuất sắc",IF(H72&gt;=80,"Tốt", IF(H72&gt;=65,"Khá",IF(H72&gt;=50,"Trung bình", IF(H72&gt;=35, "Yếu", "Kém")))))</f>
        <v>Xuất sắc</v>
      </c>
      <c r="J72" s="12">
        <v>92</v>
      </c>
      <c r="K72" s="17" t="str">
        <f>IF(J72&gt;=90,"Xuất sắc",IF(J72&gt;=80,"Tốt", IF(J72&gt;=65,"Khá",IF(J72&gt;=50,"Trung bình", IF(J72&gt;=35, "Yếu", "Kém")))))</f>
        <v>Xuất sắc</v>
      </c>
    </row>
    <row r="73" spans="1:11" x14ac:dyDescent="0.25">
      <c r="A73" s="12">
        <v>61</v>
      </c>
      <c r="B73" s="27" t="s">
        <v>2341</v>
      </c>
      <c r="C73" s="11" t="s">
        <v>2342</v>
      </c>
      <c r="D73" s="28">
        <v>38835</v>
      </c>
      <c r="E73" s="12">
        <v>87</v>
      </c>
      <c r="F73" s="12">
        <v>82</v>
      </c>
      <c r="G73" s="12">
        <v>82</v>
      </c>
      <c r="H73" s="12">
        <v>82</v>
      </c>
      <c r="I73" s="17" t="str">
        <f>IF(H73&gt;=90,"Xuất sắc",IF(H73&gt;=80,"Tốt", IF(H73&gt;=65,"Khá",IF(H73&gt;=50,"Trung bình", IF(H73&gt;=35, "Yếu", "Kém")))))</f>
        <v>Tốt</v>
      </c>
      <c r="J73" s="12">
        <v>82</v>
      </c>
      <c r="K73" s="17" t="str">
        <f>IF(J73&gt;=90,"Xuất sắc",IF(J73&gt;=80,"Tốt", IF(J73&gt;=65,"Khá",IF(J73&gt;=50,"Trung bình", IF(J73&gt;=35, "Yếu", "Kém")))))</f>
        <v>Tốt</v>
      </c>
    </row>
    <row r="74" spans="1:11" x14ac:dyDescent="0.25">
      <c r="A74" s="12">
        <v>62</v>
      </c>
      <c r="B74" s="27" t="s">
        <v>2343</v>
      </c>
      <c r="C74" s="11" t="s">
        <v>2344</v>
      </c>
      <c r="D74" s="28">
        <v>39034</v>
      </c>
      <c r="E74" s="12">
        <v>84</v>
      </c>
      <c r="F74" s="12">
        <v>82</v>
      </c>
      <c r="G74" s="12">
        <v>82</v>
      </c>
      <c r="H74" s="12">
        <v>82</v>
      </c>
      <c r="I74" s="17" t="str">
        <f>IF(H74&gt;=90,"Xuất sắc",IF(H74&gt;=80,"Tốt", IF(H74&gt;=65,"Khá",IF(H74&gt;=50,"Trung bình", IF(H74&gt;=35, "Yếu", "Kém")))))</f>
        <v>Tốt</v>
      </c>
      <c r="J74" s="12">
        <v>82</v>
      </c>
      <c r="K74" s="17" t="str">
        <f>IF(J74&gt;=90,"Xuất sắc",IF(J74&gt;=80,"Tốt", IF(J74&gt;=65,"Khá",IF(J74&gt;=50,"Trung bình", IF(J74&gt;=35, "Yếu", "Kém")))))</f>
        <v>Tốt</v>
      </c>
    </row>
    <row r="75" spans="1:11" x14ac:dyDescent="0.25">
      <c r="A75" s="12">
        <v>63</v>
      </c>
      <c r="B75" s="27" t="s">
        <v>521</v>
      </c>
      <c r="C75" s="11" t="s">
        <v>522</v>
      </c>
      <c r="D75" s="28">
        <v>37915</v>
      </c>
      <c r="E75" s="12"/>
      <c r="F75" s="12"/>
      <c r="G75" s="12"/>
      <c r="H75" s="12"/>
      <c r="I75" s="17" t="str">
        <f>IF(H75&gt;=90,"Xuất sắc",IF(H75&gt;=80,"Tốt", IF(H75&gt;=65,"Khá",IF(H75&gt;=50,"Trung bình", IF(H75&gt;=35, "Yếu", "Kém")))))</f>
        <v>Kém</v>
      </c>
      <c r="J75" s="12"/>
      <c r="K75" s="17" t="str">
        <f>IF(J75&gt;=90,"Xuất sắc",IF(J75&gt;=80,"Tốt", IF(J75&gt;=65,"Khá",IF(J75&gt;=50,"Trung bình", IF(J75&gt;=35, "Yếu", "Kém")))))</f>
        <v>Kém</v>
      </c>
    </row>
    <row r="76" spans="1:11" x14ac:dyDescent="0.25">
      <c r="A76" s="12">
        <v>64</v>
      </c>
      <c r="B76" s="27" t="s">
        <v>523</v>
      </c>
      <c r="C76" s="11" t="s">
        <v>524</v>
      </c>
      <c r="D76" s="28">
        <v>37651</v>
      </c>
      <c r="E76" s="12">
        <v>80</v>
      </c>
      <c r="F76" s="12">
        <v>90</v>
      </c>
      <c r="G76" s="12">
        <v>90</v>
      </c>
      <c r="H76" s="12">
        <v>90</v>
      </c>
      <c r="I76" s="17" t="str">
        <f>IF(H76&gt;=90,"Xuất sắc",IF(H76&gt;=80,"Tốt", IF(H76&gt;=65,"Khá",IF(H76&gt;=50,"Trung bình", IF(H76&gt;=35, "Yếu", "Kém")))))</f>
        <v>Xuất sắc</v>
      </c>
      <c r="J76" s="12">
        <v>90</v>
      </c>
      <c r="K76" s="17" t="str">
        <f>IF(J76&gt;=90,"Xuất sắc",IF(J76&gt;=80,"Tốt", IF(J76&gt;=65,"Khá",IF(J76&gt;=50,"Trung bình", IF(J76&gt;=35, "Yếu", "Kém")))))</f>
        <v>Xuất sắc</v>
      </c>
    </row>
    <row r="77" spans="1:11" x14ac:dyDescent="0.25">
      <c r="A77" s="12">
        <v>65</v>
      </c>
      <c r="B77" s="27" t="s">
        <v>525</v>
      </c>
      <c r="C77" s="11" t="s">
        <v>526</v>
      </c>
      <c r="D77" s="28">
        <v>37865</v>
      </c>
      <c r="E77" s="12">
        <v>86</v>
      </c>
      <c r="F77" s="12">
        <v>90</v>
      </c>
      <c r="G77" s="12">
        <v>90</v>
      </c>
      <c r="H77" s="12">
        <v>90</v>
      </c>
      <c r="I77" s="17" t="str">
        <f>IF(H77&gt;=90,"Xuất sắc",IF(H77&gt;=80,"Tốt", IF(H77&gt;=65,"Khá",IF(H77&gt;=50,"Trung bình", IF(H77&gt;=35, "Yếu", "Kém")))))</f>
        <v>Xuất sắc</v>
      </c>
      <c r="J77" s="12">
        <v>90</v>
      </c>
      <c r="K77" s="17" t="str">
        <f>IF(J77&gt;=90,"Xuất sắc",IF(J77&gt;=80,"Tốt", IF(J77&gt;=65,"Khá",IF(J77&gt;=50,"Trung bình", IF(J77&gt;=35, "Yếu", "Kém")))))</f>
        <v>Xuất sắc</v>
      </c>
    </row>
    <row r="78" spans="1:11" x14ac:dyDescent="0.25">
      <c r="A78" s="12">
        <v>66</v>
      </c>
      <c r="B78" s="27" t="s">
        <v>527</v>
      </c>
      <c r="C78" s="11" t="s">
        <v>528</v>
      </c>
      <c r="D78" s="28">
        <v>37856</v>
      </c>
      <c r="E78" s="12">
        <v>90</v>
      </c>
      <c r="F78" s="12">
        <v>90</v>
      </c>
      <c r="G78" s="12">
        <v>90</v>
      </c>
      <c r="H78" s="12">
        <v>90</v>
      </c>
      <c r="I78" s="17" t="str">
        <f>IF(H78&gt;=90,"Xuất sắc",IF(H78&gt;=80,"Tốt", IF(H78&gt;=65,"Khá",IF(H78&gt;=50,"Trung bình", IF(H78&gt;=35, "Yếu", "Kém")))))</f>
        <v>Xuất sắc</v>
      </c>
      <c r="J78" s="12">
        <v>90</v>
      </c>
      <c r="K78" s="17" t="str">
        <f>IF(J78&gt;=90,"Xuất sắc",IF(J78&gt;=80,"Tốt", IF(J78&gt;=65,"Khá",IF(J78&gt;=50,"Trung bình", IF(J78&gt;=35, "Yếu", "Kém")))))</f>
        <v>Xuất sắc</v>
      </c>
    </row>
    <row r="79" spans="1:11" x14ac:dyDescent="0.25">
      <c r="A79" s="12">
        <v>67</v>
      </c>
      <c r="B79" s="27" t="s">
        <v>2345</v>
      </c>
      <c r="C79" s="11" t="s">
        <v>1001</v>
      </c>
      <c r="D79" s="28">
        <v>38885</v>
      </c>
      <c r="E79" s="12">
        <v>70</v>
      </c>
      <c r="F79" s="12">
        <v>67</v>
      </c>
      <c r="G79" s="12">
        <v>67</v>
      </c>
      <c r="H79" s="12">
        <v>67</v>
      </c>
      <c r="I79" s="17" t="str">
        <f>IF(H79&gt;=90,"Xuất sắc",IF(H79&gt;=80,"Tốt", IF(H79&gt;=65,"Khá",IF(H79&gt;=50,"Trung bình", IF(H79&gt;=35, "Yếu", "Kém")))))</f>
        <v>Khá</v>
      </c>
      <c r="J79" s="12">
        <v>67</v>
      </c>
      <c r="K79" s="17" t="str">
        <f>IF(J79&gt;=90,"Xuất sắc",IF(J79&gt;=80,"Tốt", IF(J79&gt;=65,"Khá",IF(J79&gt;=50,"Trung bình", IF(J79&gt;=35, "Yếu", "Kém")))))</f>
        <v>Khá</v>
      </c>
    </row>
    <row r="80" spans="1:11" x14ac:dyDescent="0.25">
      <c r="A80" s="12">
        <v>68</v>
      </c>
      <c r="B80" s="27" t="s">
        <v>2346</v>
      </c>
      <c r="C80" s="11" t="s">
        <v>2347</v>
      </c>
      <c r="D80" s="28">
        <v>38680</v>
      </c>
      <c r="E80" s="12">
        <v>94</v>
      </c>
      <c r="F80" s="12">
        <v>94</v>
      </c>
      <c r="G80" s="12">
        <v>94</v>
      </c>
      <c r="H80" s="12">
        <v>94</v>
      </c>
      <c r="I80" s="17" t="str">
        <f>IF(H80&gt;=90,"Xuất sắc",IF(H80&gt;=80,"Tốt", IF(H80&gt;=65,"Khá",IF(H80&gt;=50,"Trung bình", IF(H80&gt;=35, "Yếu", "Kém")))))</f>
        <v>Xuất sắc</v>
      </c>
      <c r="J80" s="12">
        <v>94</v>
      </c>
      <c r="K80" s="17" t="str">
        <f>IF(J80&gt;=90,"Xuất sắc",IF(J80&gt;=80,"Tốt", IF(J80&gt;=65,"Khá",IF(J80&gt;=50,"Trung bình", IF(J80&gt;=35, "Yếu", "Kém")))))</f>
        <v>Xuất sắc</v>
      </c>
    </row>
    <row r="81" spans="1:11" x14ac:dyDescent="0.25">
      <c r="A81" s="12">
        <v>69</v>
      </c>
      <c r="B81" s="27" t="s">
        <v>2348</v>
      </c>
      <c r="C81" s="11" t="s">
        <v>2349</v>
      </c>
      <c r="D81" s="28">
        <v>39075</v>
      </c>
      <c r="E81" s="12">
        <v>90</v>
      </c>
      <c r="F81" s="12">
        <v>90</v>
      </c>
      <c r="G81" s="12">
        <v>90</v>
      </c>
      <c r="H81" s="12">
        <v>90</v>
      </c>
      <c r="I81" s="17" t="str">
        <f>IF(H81&gt;=90,"Xuất sắc",IF(H81&gt;=80,"Tốt", IF(H81&gt;=65,"Khá",IF(H81&gt;=50,"Trung bình", IF(H81&gt;=35, "Yếu", "Kém")))))</f>
        <v>Xuất sắc</v>
      </c>
      <c r="J81" s="12">
        <v>90</v>
      </c>
      <c r="K81" s="17" t="str">
        <f>IF(J81&gt;=90,"Xuất sắc",IF(J81&gt;=80,"Tốt", IF(J81&gt;=65,"Khá",IF(J81&gt;=50,"Trung bình", IF(J81&gt;=35, "Yếu", "Kém")))))</f>
        <v>Xuất sắc</v>
      </c>
    </row>
    <row r="82" spans="1:11" x14ac:dyDescent="0.25">
      <c r="A82" s="12">
        <v>70</v>
      </c>
      <c r="B82" s="27" t="s">
        <v>529</v>
      </c>
      <c r="C82" s="11" t="s">
        <v>530</v>
      </c>
      <c r="D82" s="28">
        <v>37832</v>
      </c>
      <c r="E82" s="12">
        <v>92</v>
      </c>
      <c r="F82" s="12">
        <v>92</v>
      </c>
      <c r="G82" s="12">
        <v>92</v>
      </c>
      <c r="H82" s="12">
        <v>92</v>
      </c>
      <c r="I82" s="17" t="str">
        <f>IF(H82&gt;=90,"Xuất sắc",IF(H82&gt;=80,"Tốt", IF(H82&gt;=65,"Khá",IF(H82&gt;=50,"Trung bình", IF(H82&gt;=35, "Yếu", "Kém")))))</f>
        <v>Xuất sắc</v>
      </c>
      <c r="J82" s="12">
        <v>92</v>
      </c>
      <c r="K82" s="17" t="str">
        <f>IF(J82&gt;=90,"Xuất sắc",IF(J82&gt;=80,"Tốt", IF(J82&gt;=65,"Khá",IF(J82&gt;=50,"Trung bình", IF(J82&gt;=35, "Yếu", "Kém")))))</f>
        <v>Xuất sắc</v>
      </c>
    </row>
    <row r="83" spans="1:11" x14ac:dyDescent="0.25">
      <c r="A83" s="12">
        <v>71</v>
      </c>
      <c r="B83" s="27" t="s">
        <v>2350</v>
      </c>
      <c r="C83" s="11" t="s">
        <v>2351</v>
      </c>
      <c r="D83" s="28">
        <v>38744</v>
      </c>
      <c r="E83" s="12">
        <v>82</v>
      </c>
      <c r="F83" s="12">
        <v>94</v>
      </c>
      <c r="G83" s="12">
        <v>94</v>
      </c>
      <c r="H83" s="12">
        <v>94</v>
      </c>
      <c r="I83" s="17" t="str">
        <f>IF(H83&gt;=90,"Xuất sắc",IF(H83&gt;=80,"Tốt", IF(H83&gt;=65,"Khá",IF(H83&gt;=50,"Trung bình", IF(H83&gt;=35, "Yếu", "Kém")))))</f>
        <v>Xuất sắc</v>
      </c>
      <c r="J83" s="12">
        <v>94</v>
      </c>
      <c r="K83" s="17" t="str">
        <f>IF(J83&gt;=90,"Xuất sắc",IF(J83&gt;=80,"Tốt", IF(J83&gt;=65,"Khá",IF(J83&gt;=50,"Trung bình", IF(J83&gt;=35, "Yếu", "Kém")))))</f>
        <v>Xuất sắc</v>
      </c>
    </row>
    <row r="84" spans="1:11" x14ac:dyDescent="0.25">
      <c r="A84" s="12">
        <v>72</v>
      </c>
      <c r="B84" s="27" t="s">
        <v>531</v>
      </c>
      <c r="C84" s="11" t="s">
        <v>532</v>
      </c>
      <c r="D84" s="28">
        <v>37822</v>
      </c>
      <c r="E84" s="12">
        <v>80</v>
      </c>
      <c r="F84" s="12">
        <v>90</v>
      </c>
      <c r="G84" s="12">
        <v>90</v>
      </c>
      <c r="H84" s="12">
        <v>90</v>
      </c>
      <c r="I84" s="17" t="str">
        <f>IF(H84&gt;=90,"Xuất sắc",IF(H84&gt;=80,"Tốt", IF(H84&gt;=65,"Khá",IF(H84&gt;=50,"Trung bình", IF(H84&gt;=35, "Yếu", "Kém")))))</f>
        <v>Xuất sắc</v>
      </c>
      <c r="J84" s="12">
        <v>90</v>
      </c>
      <c r="K84" s="17" t="str">
        <f>IF(J84&gt;=90,"Xuất sắc",IF(J84&gt;=80,"Tốt", IF(J84&gt;=65,"Khá",IF(J84&gt;=50,"Trung bình", IF(J84&gt;=35, "Yếu", "Kém")))))</f>
        <v>Xuất sắc</v>
      </c>
    </row>
    <row r="85" spans="1:11" x14ac:dyDescent="0.25">
      <c r="A85" s="12">
        <v>73</v>
      </c>
      <c r="B85" s="27" t="s">
        <v>549</v>
      </c>
      <c r="C85" s="11" t="s">
        <v>550</v>
      </c>
      <c r="D85" s="28">
        <v>37801</v>
      </c>
      <c r="E85" s="12">
        <v>57</v>
      </c>
      <c r="F85" s="12">
        <v>58</v>
      </c>
      <c r="G85" s="12">
        <v>58</v>
      </c>
      <c r="H85" s="12">
        <v>58</v>
      </c>
      <c r="I85" s="17" t="str">
        <f>IF(H85&gt;=90,"Xuất sắc",IF(H85&gt;=80,"Tốt", IF(H85&gt;=65,"Khá",IF(H85&gt;=50,"Trung bình", IF(H85&gt;=35, "Yếu", "Kém")))))</f>
        <v>Trung bình</v>
      </c>
      <c r="J85" s="12">
        <v>58</v>
      </c>
      <c r="K85" s="17" t="str">
        <f>IF(J85&gt;=90,"Xuất sắc",IF(J85&gt;=80,"Tốt", IF(J85&gt;=65,"Khá",IF(J85&gt;=50,"Trung bình", IF(J85&gt;=35, "Yếu", "Kém")))))</f>
        <v>Trung bình</v>
      </c>
    </row>
    <row r="86" spans="1:11" x14ac:dyDescent="0.25">
      <c r="A86" s="12">
        <v>74</v>
      </c>
      <c r="B86" s="27" t="s">
        <v>2358</v>
      </c>
      <c r="C86" s="11" t="s">
        <v>2359</v>
      </c>
      <c r="D86" s="28">
        <v>38877</v>
      </c>
      <c r="E86" s="12">
        <v>92</v>
      </c>
      <c r="F86" s="12">
        <v>92</v>
      </c>
      <c r="G86" s="12">
        <v>92</v>
      </c>
      <c r="H86" s="12">
        <v>92</v>
      </c>
      <c r="I86" s="17" t="str">
        <f>IF(H86&gt;=90,"Xuất sắc",IF(H86&gt;=80,"Tốt", IF(H86&gt;=65,"Khá",IF(H86&gt;=50,"Trung bình", IF(H86&gt;=35, "Yếu", "Kém")))))</f>
        <v>Xuất sắc</v>
      </c>
      <c r="J86" s="12">
        <v>92</v>
      </c>
      <c r="K86" s="17" t="str">
        <f>IF(J86&gt;=90,"Xuất sắc",IF(J86&gt;=80,"Tốt", IF(J86&gt;=65,"Khá",IF(J86&gt;=50,"Trung bình", IF(J86&gt;=35, "Yếu", "Kém")))))</f>
        <v>Xuất sắc</v>
      </c>
    </row>
    <row r="87" spans="1:11" x14ac:dyDescent="0.25">
      <c r="A87" s="12">
        <v>75</v>
      </c>
      <c r="B87" s="27" t="s">
        <v>551</v>
      </c>
      <c r="C87" s="11" t="s">
        <v>552</v>
      </c>
      <c r="D87" s="28">
        <v>37940</v>
      </c>
      <c r="E87" s="12">
        <v>70</v>
      </c>
      <c r="F87" s="12">
        <v>75</v>
      </c>
      <c r="G87" s="12">
        <v>75</v>
      </c>
      <c r="H87" s="12">
        <v>75</v>
      </c>
      <c r="I87" s="17" t="str">
        <f>IF(H87&gt;=90,"Xuất sắc",IF(H87&gt;=80,"Tốt", IF(H87&gt;=65,"Khá",IF(H87&gt;=50,"Trung bình", IF(H87&gt;=35, "Yếu", "Kém")))))</f>
        <v>Khá</v>
      </c>
      <c r="J87" s="12">
        <v>75</v>
      </c>
      <c r="K87" s="17" t="str">
        <f>IF(J87&gt;=90,"Xuất sắc",IF(J87&gt;=80,"Tốt", IF(J87&gt;=65,"Khá",IF(J87&gt;=50,"Trung bình", IF(J87&gt;=35, "Yếu", "Kém")))))</f>
        <v>Khá</v>
      </c>
    </row>
    <row r="88" spans="1:11" x14ac:dyDescent="0.25">
      <c r="A88" s="12">
        <v>76</v>
      </c>
      <c r="B88" s="27" t="s">
        <v>553</v>
      </c>
      <c r="C88" s="11" t="s">
        <v>554</v>
      </c>
      <c r="D88" s="28">
        <v>37839</v>
      </c>
      <c r="E88" s="12">
        <v>90</v>
      </c>
      <c r="F88" s="12">
        <v>90</v>
      </c>
      <c r="G88" s="12">
        <v>90</v>
      </c>
      <c r="H88" s="12">
        <v>90</v>
      </c>
      <c r="I88" s="17" t="str">
        <f>IF(H88&gt;=90,"Xuất sắc",IF(H88&gt;=80,"Tốt", IF(H88&gt;=65,"Khá",IF(H88&gt;=50,"Trung bình", IF(H88&gt;=35, "Yếu", "Kém")))))</f>
        <v>Xuất sắc</v>
      </c>
      <c r="J88" s="12">
        <v>90</v>
      </c>
      <c r="K88" s="17" t="str">
        <f>IF(J88&gt;=90,"Xuất sắc",IF(J88&gt;=80,"Tốt", IF(J88&gt;=65,"Khá",IF(J88&gt;=50,"Trung bình", IF(J88&gt;=35, "Yếu", "Kém")))))</f>
        <v>Xuất sắc</v>
      </c>
    </row>
    <row r="89" spans="1:11" x14ac:dyDescent="0.25">
      <c r="A89" s="12">
        <v>77</v>
      </c>
      <c r="B89" s="27" t="s">
        <v>555</v>
      </c>
      <c r="C89" s="11" t="s">
        <v>556</v>
      </c>
      <c r="D89" s="28">
        <v>37822</v>
      </c>
      <c r="E89" s="12">
        <v>90</v>
      </c>
      <c r="F89" s="12">
        <v>90</v>
      </c>
      <c r="G89" s="12">
        <v>90</v>
      </c>
      <c r="H89" s="12">
        <v>90</v>
      </c>
      <c r="I89" s="17" t="str">
        <f>IF(H89&gt;=90,"Xuất sắc",IF(H89&gt;=80,"Tốt", IF(H89&gt;=65,"Khá",IF(H89&gt;=50,"Trung bình", IF(H89&gt;=35, "Yếu", "Kém")))))</f>
        <v>Xuất sắc</v>
      </c>
      <c r="J89" s="12">
        <v>90</v>
      </c>
      <c r="K89" s="17" t="str">
        <f>IF(J89&gt;=90,"Xuất sắc",IF(J89&gt;=80,"Tốt", IF(J89&gt;=65,"Khá",IF(J89&gt;=50,"Trung bình", IF(J89&gt;=35, "Yếu", "Kém")))))</f>
        <v>Xuất sắc</v>
      </c>
    </row>
    <row r="90" spans="1:11" x14ac:dyDescent="0.25">
      <c r="A90" s="12">
        <v>78</v>
      </c>
      <c r="B90" s="27" t="s">
        <v>2360</v>
      </c>
      <c r="C90" s="11" t="s">
        <v>2361</v>
      </c>
      <c r="D90" s="28">
        <v>38741</v>
      </c>
      <c r="E90" s="12">
        <v>90</v>
      </c>
      <c r="F90" s="12">
        <v>90</v>
      </c>
      <c r="G90" s="12">
        <v>90</v>
      </c>
      <c r="H90" s="12">
        <v>90</v>
      </c>
      <c r="I90" s="17" t="str">
        <f>IF(H90&gt;=90,"Xuất sắc",IF(H90&gt;=80,"Tốt", IF(H90&gt;=65,"Khá",IF(H90&gt;=50,"Trung bình", IF(H90&gt;=35, "Yếu", "Kém")))))</f>
        <v>Xuất sắc</v>
      </c>
      <c r="J90" s="12">
        <v>90</v>
      </c>
      <c r="K90" s="17" t="str">
        <f>IF(J90&gt;=90,"Xuất sắc",IF(J90&gt;=80,"Tốt", IF(J90&gt;=65,"Khá",IF(J90&gt;=50,"Trung bình", IF(J90&gt;=35, "Yếu", "Kém")))))</f>
        <v>Xuất sắc</v>
      </c>
    </row>
    <row r="91" spans="1:11" x14ac:dyDescent="0.25">
      <c r="A91" s="12">
        <v>79</v>
      </c>
      <c r="B91" s="27" t="s">
        <v>533</v>
      </c>
      <c r="C91" s="11" t="s">
        <v>534</v>
      </c>
      <c r="D91" s="28">
        <v>37818</v>
      </c>
      <c r="E91" s="12">
        <v>90</v>
      </c>
      <c r="F91" s="12">
        <v>90</v>
      </c>
      <c r="G91" s="12">
        <v>90</v>
      </c>
      <c r="H91" s="12">
        <v>90</v>
      </c>
      <c r="I91" s="17" t="str">
        <f>IF(H91&gt;=90,"Xuất sắc",IF(H91&gt;=80,"Tốt", IF(H91&gt;=65,"Khá",IF(H91&gt;=50,"Trung bình", IF(H91&gt;=35, "Yếu", "Kém")))))</f>
        <v>Xuất sắc</v>
      </c>
      <c r="J91" s="12">
        <v>90</v>
      </c>
      <c r="K91" s="17" t="str">
        <f>IF(J91&gt;=90,"Xuất sắc",IF(J91&gt;=80,"Tốt", IF(J91&gt;=65,"Khá",IF(J91&gt;=50,"Trung bình", IF(J91&gt;=35, "Yếu", "Kém")))))</f>
        <v>Xuất sắc</v>
      </c>
    </row>
    <row r="92" spans="1:11" x14ac:dyDescent="0.25">
      <c r="A92" s="12">
        <v>80</v>
      </c>
      <c r="B92" s="27" t="s">
        <v>535</v>
      </c>
      <c r="C92" s="11" t="s">
        <v>536</v>
      </c>
      <c r="D92" s="28">
        <v>37908</v>
      </c>
      <c r="E92" s="12">
        <v>90</v>
      </c>
      <c r="F92" s="12">
        <v>90</v>
      </c>
      <c r="G92" s="12">
        <v>90</v>
      </c>
      <c r="H92" s="12">
        <v>90</v>
      </c>
      <c r="I92" s="17" t="str">
        <f>IF(H92&gt;=90,"Xuất sắc",IF(H92&gt;=80,"Tốt", IF(H92&gt;=65,"Khá",IF(H92&gt;=50,"Trung bình", IF(H92&gt;=35, "Yếu", "Kém")))))</f>
        <v>Xuất sắc</v>
      </c>
      <c r="J92" s="12">
        <v>90</v>
      </c>
      <c r="K92" s="17" t="str">
        <f>IF(J92&gt;=90,"Xuất sắc",IF(J92&gt;=80,"Tốt", IF(J92&gt;=65,"Khá",IF(J92&gt;=50,"Trung bình", IF(J92&gt;=35, "Yếu", "Kém")))))</f>
        <v>Xuất sắc</v>
      </c>
    </row>
    <row r="93" spans="1:11" x14ac:dyDescent="0.25">
      <c r="A93" s="12">
        <v>81</v>
      </c>
      <c r="B93" s="27" t="s">
        <v>537</v>
      </c>
      <c r="C93" s="11" t="s">
        <v>538</v>
      </c>
      <c r="D93" s="28">
        <v>36659</v>
      </c>
      <c r="E93" s="12">
        <v>80</v>
      </c>
      <c r="F93" s="12">
        <v>80</v>
      </c>
      <c r="G93" s="12">
        <v>80</v>
      </c>
      <c r="H93" s="12">
        <v>80</v>
      </c>
      <c r="I93" s="17" t="str">
        <f>IF(H93&gt;=90,"Xuất sắc",IF(H93&gt;=80,"Tốt", IF(H93&gt;=65,"Khá",IF(H93&gt;=50,"Trung bình", IF(H93&gt;=35, "Yếu", "Kém")))))</f>
        <v>Tốt</v>
      </c>
      <c r="J93" s="12">
        <v>80</v>
      </c>
      <c r="K93" s="17" t="str">
        <f>IF(J93&gt;=90,"Xuất sắc",IF(J93&gt;=80,"Tốt", IF(J93&gt;=65,"Khá",IF(J93&gt;=50,"Trung bình", IF(J93&gt;=35, "Yếu", "Kém")))))</f>
        <v>Tốt</v>
      </c>
    </row>
    <row r="94" spans="1:11" x14ac:dyDescent="0.25">
      <c r="A94" s="12">
        <v>82</v>
      </c>
      <c r="B94" s="27" t="s">
        <v>539</v>
      </c>
      <c r="C94" s="11" t="s">
        <v>540</v>
      </c>
      <c r="D94" s="28">
        <v>37879</v>
      </c>
      <c r="E94" s="12">
        <v>80</v>
      </c>
      <c r="F94" s="12">
        <v>80</v>
      </c>
      <c r="G94" s="12">
        <v>80</v>
      </c>
      <c r="H94" s="12">
        <v>80</v>
      </c>
      <c r="I94" s="17" t="str">
        <f>IF(H94&gt;=90,"Xuất sắc",IF(H94&gt;=80,"Tốt", IF(H94&gt;=65,"Khá",IF(H94&gt;=50,"Trung bình", IF(H94&gt;=35, "Yếu", "Kém")))))</f>
        <v>Tốt</v>
      </c>
      <c r="J94" s="12">
        <v>80</v>
      </c>
      <c r="K94" s="17" t="str">
        <f>IF(J94&gt;=90,"Xuất sắc",IF(J94&gt;=80,"Tốt", IF(J94&gt;=65,"Khá",IF(J94&gt;=50,"Trung bình", IF(J94&gt;=35, "Yếu", "Kém")))))</f>
        <v>Tốt</v>
      </c>
    </row>
    <row r="95" spans="1:11" x14ac:dyDescent="0.25">
      <c r="A95" s="12">
        <v>83</v>
      </c>
      <c r="B95" s="27" t="s">
        <v>541</v>
      </c>
      <c r="C95" s="11" t="s">
        <v>542</v>
      </c>
      <c r="D95" s="28">
        <v>37796</v>
      </c>
      <c r="E95" s="12">
        <v>85</v>
      </c>
      <c r="F95" s="12">
        <v>85</v>
      </c>
      <c r="G95" s="12">
        <v>85</v>
      </c>
      <c r="H95" s="12">
        <v>85</v>
      </c>
      <c r="I95" s="17" t="str">
        <f>IF(H95&gt;=90,"Xuất sắc",IF(H95&gt;=80,"Tốt", IF(H95&gt;=65,"Khá",IF(H95&gt;=50,"Trung bình", IF(H95&gt;=35, "Yếu", "Kém")))))</f>
        <v>Tốt</v>
      </c>
      <c r="J95" s="12">
        <v>85</v>
      </c>
      <c r="K95" s="17" t="str">
        <f>IF(J95&gt;=90,"Xuất sắc",IF(J95&gt;=80,"Tốt", IF(J95&gt;=65,"Khá",IF(J95&gt;=50,"Trung bình", IF(J95&gt;=35, "Yếu", "Kém")))))</f>
        <v>Tốt</v>
      </c>
    </row>
    <row r="96" spans="1:11" x14ac:dyDescent="0.25">
      <c r="A96" s="12">
        <v>84</v>
      </c>
      <c r="B96" s="27" t="s">
        <v>2352</v>
      </c>
      <c r="C96" s="11" t="s">
        <v>2353</v>
      </c>
      <c r="D96" s="28">
        <v>39019</v>
      </c>
      <c r="E96" s="12">
        <v>94</v>
      </c>
      <c r="F96" s="12">
        <v>94</v>
      </c>
      <c r="G96" s="12">
        <v>94</v>
      </c>
      <c r="H96" s="12">
        <v>94</v>
      </c>
      <c r="I96" s="17" t="str">
        <f>IF(H96&gt;=90,"Xuất sắc",IF(H96&gt;=80,"Tốt", IF(H96&gt;=65,"Khá",IF(H96&gt;=50,"Trung bình", IF(H96&gt;=35, "Yếu", "Kém")))))</f>
        <v>Xuất sắc</v>
      </c>
      <c r="J96" s="12">
        <v>94</v>
      </c>
      <c r="K96" s="17" t="str">
        <f>IF(J96&gt;=90,"Xuất sắc",IF(J96&gt;=80,"Tốt", IF(J96&gt;=65,"Khá",IF(J96&gt;=50,"Trung bình", IF(J96&gt;=35, "Yếu", "Kém")))))</f>
        <v>Xuất sắc</v>
      </c>
    </row>
    <row r="97" spans="1:11" x14ac:dyDescent="0.25">
      <c r="A97" s="12">
        <v>85</v>
      </c>
      <c r="B97" s="27" t="s">
        <v>2354</v>
      </c>
      <c r="C97" s="11" t="s">
        <v>2355</v>
      </c>
      <c r="D97" s="28">
        <v>39007</v>
      </c>
      <c r="E97" s="12">
        <v>80</v>
      </c>
      <c r="F97" s="12">
        <v>80</v>
      </c>
      <c r="G97" s="12">
        <v>80</v>
      </c>
      <c r="H97" s="12">
        <v>80</v>
      </c>
      <c r="I97" s="17" t="str">
        <f>IF(H97&gt;=90,"Xuất sắc",IF(H97&gt;=80,"Tốt", IF(H97&gt;=65,"Khá",IF(H97&gt;=50,"Trung bình", IF(H97&gt;=35, "Yếu", "Kém")))))</f>
        <v>Tốt</v>
      </c>
      <c r="J97" s="12">
        <v>80</v>
      </c>
      <c r="K97" s="17" t="str">
        <f>IF(J97&gt;=90,"Xuất sắc",IF(J97&gt;=80,"Tốt", IF(J97&gt;=65,"Khá",IF(J97&gt;=50,"Trung bình", IF(J97&gt;=35, "Yếu", "Kém")))))</f>
        <v>Tốt</v>
      </c>
    </row>
    <row r="98" spans="1:11" x14ac:dyDescent="0.25">
      <c r="A98" s="12">
        <v>86</v>
      </c>
      <c r="B98" s="27" t="s">
        <v>543</v>
      </c>
      <c r="C98" s="11" t="s">
        <v>544</v>
      </c>
      <c r="D98" s="28">
        <v>37768</v>
      </c>
      <c r="E98" s="12">
        <v>80</v>
      </c>
      <c r="F98" s="12">
        <v>85</v>
      </c>
      <c r="G98" s="12">
        <v>85</v>
      </c>
      <c r="H98" s="12">
        <v>85</v>
      </c>
      <c r="I98" s="17" t="str">
        <f>IF(H98&gt;=90,"Xuất sắc",IF(H98&gt;=80,"Tốt", IF(H98&gt;=65,"Khá",IF(H98&gt;=50,"Trung bình", IF(H98&gt;=35, "Yếu", "Kém")))))</f>
        <v>Tốt</v>
      </c>
      <c r="J98" s="12">
        <v>85</v>
      </c>
      <c r="K98" s="17" t="str">
        <f>IF(J98&gt;=90,"Xuất sắc",IF(J98&gt;=80,"Tốt", IF(J98&gt;=65,"Khá",IF(J98&gt;=50,"Trung bình", IF(J98&gt;=35, "Yếu", "Kém")))))</f>
        <v>Tốt</v>
      </c>
    </row>
    <row r="99" spans="1:11" x14ac:dyDescent="0.25">
      <c r="A99" s="12">
        <v>87</v>
      </c>
      <c r="B99" s="27" t="s">
        <v>2356</v>
      </c>
      <c r="C99" s="11" t="s">
        <v>2357</v>
      </c>
      <c r="D99" s="28">
        <v>38791</v>
      </c>
      <c r="E99" s="12">
        <v>70</v>
      </c>
      <c r="F99" s="12">
        <v>80</v>
      </c>
      <c r="G99" s="12">
        <v>80</v>
      </c>
      <c r="H99" s="12">
        <v>80</v>
      </c>
      <c r="I99" s="17" t="str">
        <f>IF(H99&gt;=90,"Xuất sắc",IF(H99&gt;=80,"Tốt", IF(H99&gt;=65,"Khá",IF(H99&gt;=50,"Trung bình", IF(H99&gt;=35, "Yếu", "Kém")))))</f>
        <v>Tốt</v>
      </c>
      <c r="J99" s="12">
        <v>80</v>
      </c>
      <c r="K99" s="17" t="str">
        <f>IF(J99&gt;=90,"Xuất sắc",IF(J99&gt;=80,"Tốt", IF(J99&gt;=65,"Khá",IF(J99&gt;=50,"Trung bình", IF(J99&gt;=35, "Yếu", "Kém")))))</f>
        <v>Tốt</v>
      </c>
    </row>
    <row r="100" spans="1:11" x14ac:dyDescent="0.25">
      <c r="A100" s="12">
        <v>88</v>
      </c>
      <c r="B100" s="27" t="s">
        <v>545</v>
      </c>
      <c r="C100" s="11" t="s">
        <v>546</v>
      </c>
      <c r="D100" s="28">
        <v>37832</v>
      </c>
      <c r="E100" s="12">
        <v>84</v>
      </c>
      <c r="F100" s="12">
        <v>84</v>
      </c>
      <c r="G100" s="12">
        <v>84</v>
      </c>
      <c r="H100" s="12">
        <v>84</v>
      </c>
      <c r="I100" s="17" t="str">
        <f>IF(H100&gt;=90,"Xuất sắc",IF(H100&gt;=80,"Tốt", IF(H100&gt;=65,"Khá",IF(H100&gt;=50,"Trung bình", IF(H100&gt;=35, "Yếu", "Kém")))))</f>
        <v>Tốt</v>
      </c>
      <c r="J100" s="12">
        <v>84</v>
      </c>
      <c r="K100" s="17" t="str">
        <f>IF(J100&gt;=90,"Xuất sắc",IF(J100&gt;=80,"Tốt", IF(J100&gt;=65,"Khá",IF(J100&gt;=50,"Trung bình", IF(J100&gt;=35, "Yếu", "Kém")))))</f>
        <v>Tốt</v>
      </c>
    </row>
    <row r="101" spans="1:11" x14ac:dyDescent="0.25">
      <c r="A101" s="12">
        <v>89</v>
      </c>
      <c r="B101" s="27" t="s">
        <v>547</v>
      </c>
      <c r="C101" s="11" t="s">
        <v>548</v>
      </c>
      <c r="D101" s="28">
        <v>37797</v>
      </c>
      <c r="E101" s="12">
        <v>80</v>
      </c>
      <c r="F101" s="12">
        <v>80</v>
      </c>
      <c r="G101" s="12">
        <v>80</v>
      </c>
      <c r="H101" s="12">
        <v>80</v>
      </c>
      <c r="I101" s="17" t="str">
        <f>IF(H101&gt;=90,"Xuất sắc",IF(H101&gt;=80,"Tốt", IF(H101&gt;=65,"Khá",IF(H101&gt;=50,"Trung bình", IF(H101&gt;=35, "Yếu", "Kém")))))</f>
        <v>Tốt</v>
      </c>
      <c r="J101" s="12">
        <v>80</v>
      </c>
      <c r="K101" s="17" t="str">
        <f>IF(J101&gt;=90,"Xuất sắc",IF(J101&gt;=80,"Tốt", IF(J101&gt;=65,"Khá",IF(J101&gt;=50,"Trung bình", IF(J101&gt;=35, "Yếu", "Kém")))))</f>
        <v>Tốt</v>
      </c>
    </row>
    <row r="102" spans="1:11" x14ac:dyDescent="0.25">
      <c r="A102" s="12">
        <v>90</v>
      </c>
      <c r="B102" s="27" t="s">
        <v>557</v>
      </c>
      <c r="C102" s="11" t="s">
        <v>558</v>
      </c>
      <c r="D102" s="28">
        <v>37956</v>
      </c>
      <c r="E102" s="12">
        <v>80</v>
      </c>
      <c r="F102" s="12">
        <v>90</v>
      </c>
      <c r="G102" s="12">
        <v>90</v>
      </c>
      <c r="H102" s="12">
        <v>90</v>
      </c>
      <c r="I102" s="17" t="str">
        <f>IF(H102&gt;=90,"Xuất sắc",IF(H102&gt;=80,"Tốt", IF(H102&gt;=65,"Khá",IF(H102&gt;=50,"Trung bình", IF(H102&gt;=35, "Yếu", "Kém")))))</f>
        <v>Xuất sắc</v>
      </c>
      <c r="J102" s="12">
        <v>90</v>
      </c>
      <c r="K102" s="17" t="str">
        <f>IF(J102&gt;=90,"Xuất sắc",IF(J102&gt;=80,"Tốt", IF(J102&gt;=65,"Khá",IF(J102&gt;=50,"Trung bình", IF(J102&gt;=35, "Yếu", "Kém")))))</f>
        <v>Xuất sắc</v>
      </c>
    </row>
    <row r="103" spans="1:11" x14ac:dyDescent="0.25">
      <c r="A103" s="12">
        <v>91</v>
      </c>
      <c r="B103" s="27" t="s">
        <v>2362</v>
      </c>
      <c r="C103" s="11" t="s">
        <v>558</v>
      </c>
      <c r="D103" s="28">
        <v>38849</v>
      </c>
      <c r="E103" s="12">
        <v>64</v>
      </c>
      <c r="F103" s="12">
        <v>64</v>
      </c>
      <c r="G103" s="12">
        <v>64</v>
      </c>
      <c r="H103" s="12">
        <v>64</v>
      </c>
      <c r="I103" s="17" t="str">
        <f>IF(H103&gt;=90,"Xuất sắc",IF(H103&gt;=80,"Tốt", IF(H103&gt;=65,"Khá",IF(H103&gt;=50,"Trung bình", IF(H103&gt;=35, "Yếu", "Kém")))))</f>
        <v>Trung bình</v>
      </c>
      <c r="J103" s="12">
        <v>64</v>
      </c>
      <c r="K103" s="17" t="str">
        <f>IF(J103&gt;=90,"Xuất sắc",IF(J103&gt;=80,"Tốt", IF(J103&gt;=65,"Khá",IF(J103&gt;=50,"Trung bình", IF(J103&gt;=35, "Yếu", "Kém")))))</f>
        <v>Trung bình</v>
      </c>
    </row>
    <row r="104" spans="1:11" x14ac:dyDescent="0.25">
      <c r="A104" s="12">
        <v>92</v>
      </c>
      <c r="B104" s="27" t="s">
        <v>559</v>
      </c>
      <c r="C104" s="11" t="s">
        <v>560</v>
      </c>
      <c r="D104" s="28">
        <v>37686</v>
      </c>
      <c r="E104" s="12">
        <v>70</v>
      </c>
      <c r="F104" s="12">
        <v>90</v>
      </c>
      <c r="G104" s="12">
        <v>90</v>
      </c>
      <c r="H104" s="12">
        <v>90</v>
      </c>
      <c r="I104" s="17" t="str">
        <f>IF(H104&gt;=90,"Xuất sắc",IF(H104&gt;=80,"Tốt", IF(H104&gt;=65,"Khá",IF(H104&gt;=50,"Trung bình", IF(H104&gt;=35, "Yếu", "Kém")))))</f>
        <v>Xuất sắc</v>
      </c>
      <c r="J104" s="12">
        <v>90</v>
      </c>
      <c r="K104" s="17" t="str">
        <f>IF(J104&gt;=90,"Xuất sắc",IF(J104&gt;=80,"Tốt", IF(J104&gt;=65,"Khá",IF(J104&gt;=50,"Trung bình", IF(J104&gt;=35, "Yếu", "Kém")))))</f>
        <v>Xuất sắc</v>
      </c>
    </row>
    <row r="105" spans="1:11" x14ac:dyDescent="0.25">
      <c r="A105" s="12">
        <v>93</v>
      </c>
      <c r="B105" s="27" t="s">
        <v>2363</v>
      </c>
      <c r="C105" s="11" t="s">
        <v>2364</v>
      </c>
      <c r="D105" s="28">
        <v>39056</v>
      </c>
      <c r="E105" s="12">
        <v>94</v>
      </c>
      <c r="F105" s="12">
        <v>94</v>
      </c>
      <c r="G105" s="12">
        <v>94</v>
      </c>
      <c r="H105" s="12">
        <v>94</v>
      </c>
      <c r="I105" s="17" t="str">
        <f>IF(H105&gt;=90,"Xuất sắc",IF(H105&gt;=80,"Tốt", IF(H105&gt;=65,"Khá",IF(H105&gt;=50,"Trung bình", IF(H105&gt;=35, "Yếu", "Kém")))))</f>
        <v>Xuất sắc</v>
      </c>
      <c r="J105" s="12">
        <v>94</v>
      </c>
      <c r="K105" s="17" t="str">
        <f>IF(J105&gt;=90,"Xuất sắc",IF(J105&gt;=80,"Tốt", IF(J105&gt;=65,"Khá",IF(J105&gt;=50,"Trung bình", IF(J105&gt;=35, "Yếu", "Kém")))))</f>
        <v>Xuất sắc</v>
      </c>
    </row>
    <row r="106" spans="1:11" x14ac:dyDescent="0.25">
      <c r="A106" s="12">
        <v>94</v>
      </c>
      <c r="B106" s="27" t="s">
        <v>561</v>
      </c>
      <c r="C106" s="11" t="s">
        <v>562</v>
      </c>
      <c r="D106" s="28">
        <v>37658</v>
      </c>
      <c r="E106" s="12">
        <v>90</v>
      </c>
      <c r="F106" s="12">
        <v>90</v>
      </c>
      <c r="G106" s="12">
        <v>90</v>
      </c>
      <c r="H106" s="12">
        <v>90</v>
      </c>
      <c r="I106" s="17" t="str">
        <f>IF(H106&gt;=90,"Xuất sắc",IF(H106&gt;=80,"Tốt", IF(H106&gt;=65,"Khá",IF(H106&gt;=50,"Trung bình", IF(H106&gt;=35, "Yếu", "Kém")))))</f>
        <v>Xuất sắc</v>
      </c>
      <c r="J106" s="12">
        <v>90</v>
      </c>
      <c r="K106" s="17" t="str">
        <f>IF(J106&gt;=90,"Xuất sắc",IF(J106&gt;=80,"Tốt", IF(J106&gt;=65,"Khá",IF(J106&gt;=50,"Trung bình", IF(J106&gt;=35, "Yếu", "Kém")))))</f>
        <v>Xuất sắc</v>
      </c>
    </row>
    <row r="108" spans="1:11" customFormat="1" ht="14.25" x14ac:dyDescent="0.2">
      <c r="A108" s="53" t="s">
        <v>2365</v>
      </c>
      <c r="B108" s="53"/>
      <c r="C108" s="53"/>
    </row>
  </sheetData>
  <sortState xmlns:xlrd2="http://schemas.microsoft.com/office/spreadsheetml/2017/richdata2" ref="A13:K106">
    <sortCondition ref="B13:B106"/>
  </sortState>
  <mergeCells count="16">
    <mergeCell ref="A6:K6"/>
    <mergeCell ref="A1:C1"/>
    <mergeCell ref="G1:K1"/>
    <mergeCell ref="A2:C2"/>
    <mergeCell ref="G2:K2"/>
    <mergeCell ref="A5:K5"/>
    <mergeCell ref="A108:C108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106">
    <cfRule type="duplicateValues" dxfId="7" priority="1"/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955F9-AB34-414A-9CD6-A9F029BD38F9}">
  <dimension ref="A1:K54"/>
  <sheetViews>
    <sheetView topLeftCell="A3" workbookViewId="0">
      <selection activeCell="L56" sqref="L56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19.75" style="2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64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27" t="s">
        <v>1706</v>
      </c>
      <c r="C13" s="11" t="s">
        <v>1707</v>
      </c>
      <c r="D13" s="28">
        <v>39079</v>
      </c>
      <c r="E13" s="12">
        <v>85</v>
      </c>
      <c r="F13" s="12">
        <v>70</v>
      </c>
      <c r="G13" s="12">
        <v>85</v>
      </c>
      <c r="H13" s="12">
        <v>85</v>
      </c>
      <c r="I13" s="17" t="str">
        <f t="shared" ref="I13:I52" si="0">IF(H13&gt;=90,"Xuất sắc",IF(H13&gt;=80,"Tốt", IF(H13&gt;=65,"Khá",IF(H13&gt;=50,"Trung bình", IF(H13&gt;=35, "Yếu", "Kém")))))</f>
        <v>Tốt</v>
      </c>
      <c r="J13" s="12">
        <v>85</v>
      </c>
      <c r="K13" s="17" t="str">
        <f t="shared" ref="K13:K52" si="1">IF(J13&gt;=90,"Xuất sắc",IF(J13&gt;=80,"Tốt", IF(J13&gt;=65,"Khá",IF(J13&gt;=50,"Trung bình", IF(J13&gt;=35, "Yếu", "Kém")))))</f>
        <v>Tốt</v>
      </c>
    </row>
    <row r="14" spans="1:11" x14ac:dyDescent="0.25">
      <c r="A14" s="12">
        <v>2</v>
      </c>
      <c r="B14" s="27" t="s">
        <v>1708</v>
      </c>
      <c r="C14" s="11" t="s">
        <v>1709</v>
      </c>
      <c r="D14" s="28">
        <v>38858</v>
      </c>
      <c r="E14" s="12">
        <v>75</v>
      </c>
      <c r="F14" s="12">
        <v>70</v>
      </c>
      <c r="G14" s="12">
        <v>85</v>
      </c>
      <c r="H14" s="12">
        <v>85</v>
      </c>
      <c r="I14" s="17" t="str">
        <f t="shared" si="0"/>
        <v>Tốt</v>
      </c>
      <c r="J14" s="12">
        <v>85</v>
      </c>
      <c r="K14" s="17" t="str">
        <f t="shared" si="1"/>
        <v>Tốt</v>
      </c>
    </row>
    <row r="15" spans="1:11" x14ac:dyDescent="0.25">
      <c r="A15" s="12">
        <v>3</v>
      </c>
      <c r="B15" s="27" t="s">
        <v>1710</v>
      </c>
      <c r="C15" s="11" t="s">
        <v>1116</v>
      </c>
      <c r="D15" s="28">
        <v>39016</v>
      </c>
      <c r="E15" s="12">
        <v>94</v>
      </c>
      <c r="F15" s="12">
        <v>70</v>
      </c>
      <c r="G15" s="12">
        <v>94</v>
      </c>
      <c r="H15" s="12">
        <v>94</v>
      </c>
      <c r="I15" s="17" t="str">
        <f t="shared" si="0"/>
        <v>Xuất sắc</v>
      </c>
      <c r="J15" s="12">
        <v>94</v>
      </c>
      <c r="K15" s="17" t="str">
        <f t="shared" si="1"/>
        <v>Xuất sắc</v>
      </c>
    </row>
    <row r="16" spans="1:11" x14ac:dyDescent="0.25">
      <c r="A16" s="12">
        <v>4</v>
      </c>
      <c r="B16" s="27" t="s">
        <v>1711</v>
      </c>
      <c r="C16" s="11" t="s">
        <v>1712</v>
      </c>
      <c r="D16" s="28">
        <v>38801</v>
      </c>
      <c r="E16" s="12">
        <v>75</v>
      </c>
      <c r="F16" s="12">
        <v>70</v>
      </c>
      <c r="G16" s="12">
        <v>85</v>
      </c>
      <c r="H16" s="12">
        <v>85</v>
      </c>
      <c r="I16" s="17" t="str">
        <f t="shared" si="0"/>
        <v>Tốt</v>
      </c>
      <c r="J16" s="12">
        <v>85</v>
      </c>
      <c r="K16" s="17" t="str">
        <f t="shared" si="1"/>
        <v>Tốt</v>
      </c>
    </row>
    <row r="17" spans="1:11" x14ac:dyDescent="0.25">
      <c r="A17" s="12">
        <v>5</v>
      </c>
      <c r="B17" s="27" t="s">
        <v>1713</v>
      </c>
      <c r="C17" s="11" t="s">
        <v>1714</v>
      </c>
      <c r="D17" s="28">
        <v>38827</v>
      </c>
      <c r="E17" s="12">
        <v>72</v>
      </c>
      <c r="F17" s="12">
        <v>63</v>
      </c>
      <c r="G17" s="12">
        <v>75</v>
      </c>
      <c r="H17" s="12">
        <v>75</v>
      </c>
      <c r="I17" s="17" t="str">
        <f t="shared" si="0"/>
        <v>Khá</v>
      </c>
      <c r="J17" s="12">
        <v>75</v>
      </c>
      <c r="K17" s="17" t="str">
        <f t="shared" si="1"/>
        <v>Khá</v>
      </c>
    </row>
    <row r="18" spans="1:11" x14ac:dyDescent="0.25">
      <c r="A18" s="12">
        <v>6</v>
      </c>
      <c r="B18" s="27" t="s">
        <v>1715</v>
      </c>
      <c r="C18" s="11" t="s">
        <v>1716</v>
      </c>
      <c r="D18" s="28">
        <v>38944</v>
      </c>
      <c r="E18" s="12">
        <v>89</v>
      </c>
      <c r="F18" s="12">
        <v>70</v>
      </c>
      <c r="G18" s="12">
        <v>89</v>
      </c>
      <c r="H18" s="12">
        <v>89</v>
      </c>
      <c r="I18" s="17" t="str">
        <f t="shared" si="0"/>
        <v>Tốt</v>
      </c>
      <c r="J18" s="12">
        <v>89</v>
      </c>
      <c r="K18" s="17" t="str">
        <f t="shared" si="1"/>
        <v>Tốt</v>
      </c>
    </row>
    <row r="19" spans="1:11" x14ac:dyDescent="0.25">
      <c r="A19" s="12">
        <v>7</v>
      </c>
      <c r="B19" s="27" t="s">
        <v>1717</v>
      </c>
      <c r="C19" s="11" t="s">
        <v>1718</v>
      </c>
      <c r="D19" s="28">
        <v>39011</v>
      </c>
      <c r="E19" s="12">
        <v>82</v>
      </c>
      <c r="F19" s="12">
        <v>70</v>
      </c>
      <c r="G19" s="12">
        <v>92</v>
      </c>
      <c r="H19" s="12">
        <v>92</v>
      </c>
      <c r="I19" s="17" t="str">
        <f t="shared" si="0"/>
        <v>Xuất sắc</v>
      </c>
      <c r="J19" s="12">
        <v>92</v>
      </c>
      <c r="K19" s="17" t="str">
        <f t="shared" si="1"/>
        <v>Xuất sắc</v>
      </c>
    </row>
    <row r="20" spans="1:11" x14ac:dyDescent="0.25">
      <c r="A20" s="12">
        <v>8</v>
      </c>
      <c r="B20" s="27" t="s">
        <v>1719</v>
      </c>
      <c r="C20" s="11" t="s">
        <v>1720</v>
      </c>
      <c r="D20" s="28">
        <v>38789</v>
      </c>
      <c r="E20" s="12">
        <v>80</v>
      </c>
      <c r="F20" s="12">
        <v>70</v>
      </c>
      <c r="G20" s="12">
        <v>90</v>
      </c>
      <c r="H20" s="12">
        <v>90</v>
      </c>
      <c r="I20" s="17" t="str">
        <f t="shared" si="0"/>
        <v>Xuất sắc</v>
      </c>
      <c r="J20" s="12">
        <v>90</v>
      </c>
      <c r="K20" s="17" t="str">
        <f t="shared" si="1"/>
        <v>Xuất sắc</v>
      </c>
    </row>
    <row r="21" spans="1:11" x14ac:dyDescent="0.25">
      <c r="A21" s="12">
        <v>9</v>
      </c>
      <c r="B21" s="27" t="s">
        <v>1721</v>
      </c>
      <c r="C21" s="11" t="s">
        <v>1722</v>
      </c>
      <c r="D21" s="28">
        <v>39075</v>
      </c>
      <c r="E21" s="12">
        <v>60</v>
      </c>
      <c r="F21" s="12">
        <v>70</v>
      </c>
      <c r="G21" s="12">
        <v>80</v>
      </c>
      <c r="H21" s="12">
        <v>77</v>
      </c>
      <c r="I21" s="17" t="str">
        <f t="shared" si="0"/>
        <v>Khá</v>
      </c>
      <c r="J21" s="12">
        <v>77</v>
      </c>
      <c r="K21" s="17" t="str">
        <f t="shared" si="1"/>
        <v>Khá</v>
      </c>
    </row>
    <row r="22" spans="1:11" x14ac:dyDescent="0.25">
      <c r="A22" s="12">
        <v>10</v>
      </c>
      <c r="B22" s="27" t="s">
        <v>1723</v>
      </c>
      <c r="C22" s="11" t="s">
        <v>1724</v>
      </c>
      <c r="D22" s="28">
        <v>39032</v>
      </c>
      <c r="E22" s="12">
        <v>84</v>
      </c>
      <c r="F22" s="12">
        <v>70</v>
      </c>
      <c r="G22" s="12">
        <v>84</v>
      </c>
      <c r="H22" s="12">
        <v>84</v>
      </c>
      <c r="I22" s="17" t="str">
        <f t="shared" si="0"/>
        <v>Tốt</v>
      </c>
      <c r="J22" s="12">
        <v>84</v>
      </c>
      <c r="K22" s="17" t="str">
        <f t="shared" si="1"/>
        <v>Tốt</v>
      </c>
    </row>
    <row r="23" spans="1:11" x14ac:dyDescent="0.25">
      <c r="A23" s="12">
        <v>11</v>
      </c>
      <c r="B23" s="27" t="s">
        <v>1725</v>
      </c>
      <c r="C23" s="11" t="s">
        <v>1726</v>
      </c>
      <c r="D23" s="28">
        <v>38902</v>
      </c>
      <c r="E23" s="12">
        <v>70</v>
      </c>
      <c r="F23" s="12">
        <v>70</v>
      </c>
      <c r="G23" s="12">
        <v>80</v>
      </c>
      <c r="H23" s="12">
        <v>80</v>
      </c>
      <c r="I23" s="17" t="str">
        <f t="shared" si="0"/>
        <v>Tốt</v>
      </c>
      <c r="J23" s="12">
        <v>80</v>
      </c>
      <c r="K23" s="17" t="str">
        <f t="shared" si="1"/>
        <v>Tốt</v>
      </c>
    </row>
    <row r="24" spans="1:11" x14ac:dyDescent="0.25">
      <c r="A24" s="12">
        <v>12</v>
      </c>
      <c r="B24" s="27" t="s">
        <v>1727</v>
      </c>
      <c r="C24" s="11" t="s">
        <v>1728</v>
      </c>
      <c r="D24" s="28">
        <v>38763</v>
      </c>
      <c r="E24" s="12">
        <v>65</v>
      </c>
      <c r="F24" s="12">
        <v>70</v>
      </c>
      <c r="G24" s="12">
        <v>77</v>
      </c>
      <c r="H24" s="12">
        <v>77</v>
      </c>
      <c r="I24" s="17" t="str">
        <f t="shared" si="0"/>
        <v>Khá</v>
      </c>
      <c r="J24" s="12">
        <v>77</v>
      </c>
      <c r="K24" s="17" t="str">
        <f t="shared" si="1"/>
        <v>Khá</v>
      </c>
    </row>
    <row r="25" spans="1:11" x14ac:dyDescent="0.25">
      <c r="A25" s="12">
        <v>13</v>
      </c>
      <c r="B25" s="27" t="s">
        <v>1729</v>
      </c>
      <c r="C25" s="11" t="s">
        <v>1730</v>
      </c>
      <c r="D25" s="28">
        <v>38969</v>
      </c>
      <c r="E25" s="12">
        <v>60</v>
      </c>
      <c r="F25" s="12">
        <v>70</v>
      </c>
      <c r="G25" s="12">
        <v>70</v>
      </c>
      <c r="H25" s="12">
        <v>70</v>
      </c>
      <c r="I25" s="17" t="str">
        <f t="shared" si="0"/>
        <v>Khá</v>
      </c>
      <c r="J25" s="12">
        <v>70</v>
      </c>
      <c r="K25" s="17" t="str">
        <f t="shared" si="1"/>
        <v>Khá</v>
      </c>
    </row>
    <row r="26" spans="1:11" x14ac:dyDescent="0.25">
      <c r="A26" s="12">
        <v>14</v>
      </c>
      <c r="B26" s="27" t="s">
        <v>1731</v>
      </c>
      <c r="C26" s="11" t="s">
        <v>1732</v>
      </c>
      <c r="D26" s="28">
        <v>38890</v>
      </c>
      <c r="E26" s="12">
        <v>86</v>
      </c>
      <c r="F26" s="12">
        <v>70</v>
      </c>
      <c r="G26" s="12">
        <v>82</v>
      </c>
      <c r="H26" s="12">
        <v>82</v>
      </c>
      <c r="I26" s="17" t="str">
        <f t="shared" si="0"/>
        <v>Tốt</v>
      </c>
      <c r="J26" s="12">
        <v>82</v>
      </c>
      <c r="K26" s="17" t="str">
        <f t="shared" si="1"/>
        <v>Tốt</v>
      </c>
    </row>
    <row r="27" spans="1:11" x14ac:dyDescent="0.25">
      <c r="A27" s="12">
        <v>15</v>
      </c>
      <c r="B27" s="27" t="s">
        <v>1733</v>
      </c>
      <c r="C27" s="11" t="s">
        <v>1457</v>
      </c>
      <c r="D27" s="28">
        <v>38897</v>
      </c>
      <c r="E27" s="12">
        <v>80</v>
      </c>
      <c r="F27" s="12">
        <v>70</v>
      </c>
      <c r="G27" s="12">
        <v>77</v>
      </c>
      <c r="H27" s="12">
        <v>77</v>
      </c>
      <c r="I27" s="17" t="str">
        <f t="shared" si="0"/>
        <v>Khá</v>
      </c>
      <c r="J27" s="12">
        <v>77</v>
      </c>
      <c r="K27" s="17" t="str">
        <f t="shared" si="1"/>
        <v>Khá</v>
      </c>
    </row>
    <row r="28" spans="1:11" x14ac:dyDescent="0.25">
      <c r="A28" s="12">
        <v>16</v>
      </c>
      <c r="B28" s="27" t="s">
        <v>1734</v>
      </c>
      <c r="C28" s="11" t="s">
        <v>1735</v>
      </c>
      <c r="D28" s="28">
        <v>38998</v>
      </c>
      <c r="E28" s="12">
        <v>75</v>
      </c>
      <c r="F28" s="12">
        <v>70</v>
      </c>
      <c r="G28" s="12">
        <v>85</v>
      </c>
      <c r="H28" s="12">
        <v>85</v>
      </c>
      <c r="I28" s="17" t="str">
        <f t="shared" si="0"/>
        <v>Tốt</v>
      </c>
      <c r="J28" s="12">
        <v>85</v>
      </c>
      <c r="K28" s="17" t="str">
        <f t="shared" si="1"/>
        <v>Tốt</v>
      </c>
    </row>
    <row r="29" spans="1:11" x14ac:dyDescent="0.25">
      <c r="A29" s="12">
        <v>17</v>
      </c>
      <c r="B29" s="27" t="s">
        <v>1736</v>
      </c>
      <c r="C29" s="11" t="s">
        <v>1737</v>
      </c>
      <c r="D29" s="28">
        <v>38893</v>
      </c>
      <c r="E29" s="12">
        <v>70</v>
      </c>
      <c r="F29" s="12">
        <v>70</v>
      </c>
      <c r="G29" s="12">
        <v>80</v>
      </c>
      <c r="H29" s="12">
        <v>80</v>
      </c>
      <c r="I29" s="17" t="str">
        <f t="shared" si="0"/>
        <v>Tốt</v>
      </c>
      <c r="J29" s="12">
        <v>80</v>
      </c>
      <c r="K29" s="17" t="str">
        <f t="shared" si="1"/>
        <v>Tốt</v>
      </c>
    </row>
    <row r="30" spans="1:11" x14ac:dyDescent="0.25">
      <c r="A30" s="12">
        <v>18</v>
      </c>
      <c r="B30" s="27" t="s">
        <v>1738</v>
      </c>
      <c r="C30" s="11" t="s">
        <v>1739</v>
      </c>
      <c r="D30" s="28">
        <v>39022</v>
      </c>
      <c r="E30" s="12">
        <v>80</v>
      </c>
      <c r="F30" s="12">
        <v>70</v>
      </c>
      <c r="G30" s="12">
        <v>80</v>
      </c>
      <c r="H30" s="12">
        <v>80</v>
      </c>
      <c r="I30" s="17" t="str">
        <f t="shared" si="0"/>
        <v>Tốt</v>
      </c>
      <c r="J30" s="12">
        <v>80</v>
      </c>
      <c r="K30" s="17" t="str">
        <f t="shared" si="1"/>
        <v>Tốt</v>
      </c>
    </row>
    <row r="31" spans="1:11" x14ac:dyDescent="0.25">
      <c r="A31" s="12">
        <v>19</v>
      </c>
      <c r="B31" s="27" t="s">
        <v>1740</v>
      </c>
      <c r="C31" s="11" t="s">
        <v>1741</v>
      </c>
      <c r="D31" s="28">
        <v>39006</v>
      </c>
      <c r="E31" s="12">
        <v>85</v>
      </c>
      <c r="F31" s="12">
        <v>70</v>
      </c>
      <c r="G31" s="12">
        <v>85</v>
      </c>
      <c r="H31" s="12">
        <v>85</v>
      </c>
      <c r="I31" s="17" t="str">
        <f t="shared" si="0"/>
        <v>Tốt</v>
      </c>
      <c r="J31" s="12">
        <v>85</v>
      </c>
      <c r="K31" s="17" t="str">
        <f t="shared" si="1"/>
        <v>Tốt</v>
      </c>
    </row>
    <row r="32" spans="1:11" x14ac:dyDescent="0.25">
      <c r="A32" s="12">
        <v>20</v>
      </c>
      <c r="B32" s="27" t="s">
        <v>1742</v>
      </c>
      <c r="C32" s="11" t="s">
        <v>1743</v>
      </c>
      <c r="D32" s="28">
        <v>38999</v>
      </c>
      <c r="E32" s="12">
        <v>92</v>
      </c>
      <c r="F32" s="12">
        <v>70</v>
      </c>
      <c r="G32" s="12">
        <v>92</v>
      </c>
      <c r="H32" s="12">
        <v>92</v>
      </c>
      <c r="I32" s="17" t="str">
        <f t="shared" si="0"/>
        <v>Xuất sắc</v>
      </c>
      <c r="J32" s="12">
        <v>92</v>
      </c>
      <c r="K32" s="17" t="str">
        <f t="shared" si="1"/>
        <v>Xuất sắc</v>
      </c>
    </row>
    <row r="33" spans="1:11" x14ac:dyDescent="0.25">
      <c r="A33" s="12">
        <v>21</v>
      </c>
      <c r="B33" s="27" t="s">
        <v>1744</v>
      </c>
      <c r="C33" s="11" t="s">
        <v>1745</v>
      </c>
      <c r="D33" s="28">
        <v>38867</v>
      </c>
      <c r="E33" s="12">
        <v>77</v>
      </c>
      <c r="F33" s="12">
        <v>70</v>
      </c>
      <c r="G33" s="12">
        <v>85</v>
      </c>
      <c r="H33" s="12">
        <v>85</v>
      </c>
      <c r="I33" s="17" t="str">
        <f t="shared" si="0"/>
        <v>Tốt</v>
      </c>
      <c r="J33" s="12">
        <v>85</v>
      </c>
      <c r="K33" s="17" t="str">
        <f t="shared" si="1"/>
        <v>Tốt</v>
      </c>
    </row>
    <row r="34" spans="1:11" x14ac:dyDescent="0.25">
      <c r="A34" s="12">
        <v>22</v>
      </c>
      <c r="B34" s="27" t="s">
        <v>1746</v>
      </c>
      <c r="C34" s="11" t="s">
        <v>1747</v>
      </c>
      <c r="D34" s="28">
        <v>38903</v>
      </c>
      <c r="E34" s="12">
        <v>70</v>
      </c>
      <c r="F34" s="12">
        <v>70</v>
      </c>
      <c r="G34" s="12">
        <v>80</v>
      </c>
      <c r="H34" s="12">
        <v>80</v>
      </c>
      <c r="I34" s="17" t="str">
        <f t="shared" si="0"/>
        <v>Tốt</v>
      </c>
      <c r="J34" s="12">
        <v>80</v>
      </c>
      <c r="K34" s="17" t="str">
        <f t="shared" si="1"/>
        <v>Tốt</v>
      </c>
    </row>
    <row r="35" spans="1:11" x14ac:dyDescent="0.25">
      <c r="A35" s="12">
        <v>23</v>
      </c>
      <c r="B35" s="27" t="s">
        <v>1748</v>
      </c>
      <c r="C35" s="11" t="s">
        <v>1749</v>
      </c>
      <c r="D35" s="28">
        <v>38836</v>
      </c>
      <c r="E35" s="12">
        <v>80</v>
      </c>
      <c r="F35" s="12">
        <v>70</v>
      </c>
      <c r="G35" s="12">
        <v>80</v>
      </c>
      <c r="H35" s="12">
        <v>80</v>
      </c>
      <c r="I35" s="17" t="str">
        <f t="shared" si="0"/>
        <v>Tốt</v>
      </c>
      <c r="J35" s="12">
        <v>80</v>
      </c>
      <c r="K35" s="17" t="str">
        <f t="shared" si="1"/>
        <v>Tốt</v>
      </c>
    </row>
    <row r="36" spans="1:11" x14ac:dyDescent="0.25">
      <c r="A36" s="12">
        <v>24</v>
      </c>
      <c r="B36" s="27" t="s">
        <v>1750</v>
      </c>
      <c r="C36" s="11" t="s">
        <v>1026</v>
      </c>
      <c r="D36" s="28">
        <v>39040</v>
      </c>
      <c r="E36" s="12">
        <v>70</v>
      </c>
      <c r="F36" s="12">
        <v>70</v>
      </c>
      <c r="G36" s="12">
        <v>80</v>
      </c>
      <c r="H36" s="12">
        <v>80</v>
      </c>
      <c r="I36" s="17" t="str">
        <f t="shared" si="0"/>
        <v>Tốt</v>
      </c>
      <c r="J36" s="12">
        <v>80</v>
      </c>
      <c r="K36" s="17" t="str">
        <f t="shared" si="1"/>
        <v>Tốt</v>
      </c>
    </row>
    <row r="37" spans="1:11" x14ac:dyDescent="0.25">
      <c r="A37" s="12">
        <v>25</v>
      </c>
      <c r="B37" s="27" t="s">
        <v>1751</v>
      </c>
      <c r="C37" s="11" t="s">
        <v>1752</v>
      </c>
      <c r="D37" s="28">
        <v>39000</v>
      </c>
      <c r="E37" s="12">
        <v>75</v>
      </c>
      <c r="F37" s="12">
        <v>70</v>
      </c>
      <c r="G37" s="12">
        <v>85</v>
      </c>
      <c r="H37" s="12">
        <v>85</v>
      </c>
      <c r="I37" s="17" t="str">
        <f t="shared" si="0"/>
        <v>Tốt</v>
      </c>
      <c r="J37" s="12">
        <v>85</v>
      </c>
      <c r="K37" s="17" t="str">
        <f t="shared" si="1"/>
        <v>Tốt</v>
      </c>
    </row>
    <row r="38" spans="1:11" x14ac:dyDescent="0.25">
      <c r="A38" s="12">
        <v>26</v>
      </c>
      <c r="B38" s="27" t="s">
        <v>1753</v>
      </c>
      <c r="C38" s="11" t="s">
        <v>1754</v>
      </c>
      <c r="D38" s="28">
        <v>39009</v>
      </c>
      <c r="E38" s="12">
        <v>70</v>
      </c>
      <c r="F38" s="12">
        <v>70</v>
      </c>
      <c r="G38" s="12">
        <v>90</v>
      </c>
      <c r="H38" s="12">
        <v>90</v>
      </c>
      <c r="I38" s="17" t="str">
        <f t="shared" si="0"/>
        <v>Xuất sắc</v>
      </c>
      <c r="J38" s="12">
        <v>90</v>
      </c>
      <c r="K38" s="17" t="str">
        <f t="shared" si="1"/>
        <v>Xuất sắc</v>
      </c>
    </row>
    <row r="39" spans="1:11" x14ac:dyDescent="0.25">
      <c r="A39" s="12">
        <v>27</v>
      </c>
      <c r="B39" s="27" t="s">
        <v>1755</v>
      </c>
      <c r="C39" s="11" t="s">
        <v>1756</v>
      </c>
      <c r="D39" s="28">
        <v>38732</v>
      </c>
      <c r="E39" s="12">
        <v>94</v>
      </c>
      <c r="F39" s="12">
        <v>70</v>
      </c>
      <c r="G39" s="12">
        <v>92</v>
      </c>
      <c r="H39" s="12">
        <v>92</v>
      </c>
      <c r="I39" s="17" t="str">
        <f t="shared" si="0"/>
        <v>Xuất sắc</v>
      </c>
      <c r="J39" s="12">
        <v>92</v>
      </c>
      <c r="K39" s="17" t="str">
        <f t="shared" si="1"/>
        <v>Xuất sắc</v>
      </c>
    </row>
    <row r="40" spans="1:11" x14ac:dyDescent="0.25">
      <c r="A40" s="12">
        <v>28</v>
      </c>
      <c r="B40" s="27" t="s">
        <v>1757</v>
      </c>
      <c r="C40" s="11" t="s">
        <v>1758</v>
      </c>
      <c r="D40" s="28">
        <v>39035</v>
      </c>
      <c r="E40" s="12">
        <v>70</v>
      </c>
      <c r="F40" s="12">
        <v>70</v>
      </c>
      <c r="G40" s="12">
        <v>80</v>
      </c>
      <c r="H40" s="12">
        <v>80</v>
      </c>
      <c r="I40" s="17" t="str">
        <f t="shared" si="0"/>
        <v>Tốt</v>
      </c>
      <c r="J40" s="12">
        <v>80</v>
      </c>
      <c r="K40" s="17" t="str">
        <f t="shared" si="1"/>
        <v>Tốt</v>
      </c>
    </row>
    <row r="41" spans="1:11" x14ac:dyDescent="0.25">
      <c r="A41" s="12">
        <v>29</v>
      </c>
      <c r="B41" s="27" t="s">
        <v>1759</v>
      </c>
      <c r="C41" s="11" t="s">
        <v>1760</v>
      </c>
      <c r="D41" s="28">
        <v>39021</v>
      </c>
      <c r="E41" s="12">
        <v>70</v>
      </c>
      <c r="F41" s="12">
        <v>70</v>
      </c>
      <c r="G41" s="12">
        <v>80</v>
      </c>
      <c r="H41" s="12">
        <v>80</v>
      </c>
      <c r="I41" s="17" t="str">
        <f t="shared" si="0"/>
        <v>Tốt</v>
      </c>
      <c r="J41" s="12">
        <v>80</v>
      </c>
      <c r="K41" s="17" t="str">
        <f t="shared" si="1"/>
        <v>Tốt</v>
      </c>
    </row>
    <row r="42" spans="1:11" x14ac:dyDescent="0.25">
      <c r="A42" s="12">
        <v>30</v>
      </c>
      <c r="B42" s="27" t="s">
        <v>1761</v>
      </c>
      <c r="C42" s="11" t="s">
        <v>1762</v>
      </c>
      <c r="D42" s="28">
        <v>38074</v>
      </c>
      <c r="E42" s="12">
        <v>90</v>
      </c>
      <c r="F42" s="12">
        <v>70</v>
      </c>
      <c r="G42" s="12">
        <v>90</v>
      </c>
      <c r="H42" s="12">
        <v>90</v>
      </c>
      <c r="I42" s="17" t="str">
        <f t="shared" si="0"/>
        <v>Xuất sắc</v>
      </c>
      <c r="J42" s="12">
        <v>90</v>
      </c>
      <c r="K42" s="17" t="str">
        <f t="shared" si="1"/>
        <v>Xuất sắc</v>
      </c>
    </row>
    <row r="43" spans="1:11" x14ac:dyDescent="0.25">
      <c r="A43" s="12">
        <v>31</v>
      </c>
      <c r="B43" s="27" t="s">
        <v>1763</v>
      </c>
      <c r="C43" s="11" t="s">
        <v>1764</v>
      </c>
      <c r="D43" s="28">
        <v>38834</v>
      </c>
      <c r="E43" s="12">
        <v>80</v>
      </c>
      <c r="F43" s="12">
        <v>70</v>
      </c>
      <c r="G43" s="12">
        <v>80</v>
      </c>
      <c r="H43" s="12">
        <v>80</v>
      </c>
      <c r="I43" s="17" t="str">
        <f t="shared" si="0"/>
        <v>Tốt</v>
      </c>
      <c r="J43" s="12">
        <v>80</v>
      </c>
      <c r="K43" s="17" t="str">
        <f t="shared" si="1"/>
        <v>Tốt</v>
      </c>
    </row>
    <row r="44" spans="1:11" x14ac:dyDescent="0.25">
      <c r="A44" s="12">
        <v>32</v>
      </c>
      <c r="B44" s="27" t="s">
        <v>1765</v>
      </c>
      <c r="C44" s="11" t="s">
        <v>1766</v>
      </c>
      <c r="D44" s="28">
        <v>39082</v>
      </c>
      <c r="E44" s="12">
        <v>80</v>
      </c>
      <c r="F44" s="12">
        <v>70</v>
      </c>
      <c r="G44" s="12">
        <v>90</v>
      </c>
      <c r="H44" s="12">
        <v>90</v>
      </c>
      <c r="I44" s="17" t="str">
        <f t="shared" si="0"/>
        <v>Xuất sắc</v>
      </c>
      <c r="J44" s="12">
        <v>90</v>
      </c>
      <c r="K44" s="17" t="str">
        <f t="shared" si="1"/>
        <v>Xuất sắc</v>
      </c>
    </row>
    <row r="45" spans="1:11" x14ac:dyDescent="0.25">
      <c r="A45" s="12">
        <v>33</v>
      </c>
      <c r="B45" s="27" t="s">
        <v>1767</v>
      </c>
      <c r="C45" s="11" t="s">
        <v>1768</v>
      </c>
      <c r="D45" s="28">
        <v>38827</v>
      </c>
      <c r="E45" s="12">
        <v>80</v>
      </c>
      <c r="F45" s="12">
        <v>70</v>
      </c>
      <c r="G45" s="12">
        <v>80</v>
      </c>
      <c r="H45" s="12">
        <v>80</v>
      </c>
      <c r="I45" s="17" t="str">
        <f t="shared" si="0"/>
        <v>Tốt</v>
      </c>
      <c r="J45" s="12">
        <v>80</v>
      </c>
      <c r="K45" s="17" t="str">
        <f t="shared" si="1"/>
        <v>Tốt</v>
      </c>
    </row>
    <row r="46" spans="1:11" x14ac:dyDescent="0.25">
      <c r="A46" s="12">
        <v>34</v>
      </c>
      <c r="B46" s="27" t="s">
        <v>1769</v>
      </c>
      <c r="C46" s="11" t="s">
        <v>1770</v>
      </c>
      <c r="D46" s="28">
        <v>39000</v>
      </c>
      <c r="E46" s="12">
        <v>67</v>
      </c>
      <c r="F46" s="12">
        <v>70</v>
      </c>
      <c r="G46" s="12">
        <v>77</v>
      </c>
      <c r="H46" s="12">
        <v>77</v>
      </c>
      <c r="I46" s="17" t="str">
        <f t="shared" si="0"/>
        <v>Khá</v>
      </c>
      <c r="J46" s="12">
        <v>77</v>
      </c>
      <c r="K46" s="17" t="str">
        <f t="shared" si="1"/>
        <v>Khá</v>
      </c>
    </row>
    <row r="47" spans="1:11" x14ac:dyDescent="0.25">
      <c r="A47" s="12">
        <v>35</v>
      </c>
      <c r="B47" s="27" t="s">
        <v>1771</v>
      </c>
      <c r="C47" s="11" t="s">
        <v>1772</v>
      </c>
      <c r="D47" s="28">
        <v>39026</v>
      </c>
      <c r="E47" s="12">
        <v>80</v>
      </c>
      <c r="F47" s="12">
        <v>70</v>
      </c>
      <c r="G47" s="12">
        <v>80</v>
      </c>
      <c r="H47" s="12">
        <v>80</v>
      </c>
      <c r="I47" s="17" t="str">
        <f t="shared" si="0"/>
        <v>Tốt</v>
      </c>
      <c r="J47" s="12">
        <v>80</v>
      </c>
      <c r="K47" s="17" t="str">
        <f t="shared" si="1"/>
        <v>Tốt</v>
      </c>
    </row>
    <row r="48" spans="1:11" x14ac:dyDescent="0.25">
      <c r="A48" s="12">
        <v>36</v>
      </c>
      <c r="B48" s="27" t="s">
        <v>1773</v>
      </c>
      <c r="C48" s="11" t="s">
        <v>1774</v>
      </c>
      <c r="D48" s="28">
        <v>38784</v>
      </c>
      <c r="E48" s="12">
        <v>80</v>
      </c>
      <c r="F48" s="12">
        <v>70</v>
      </c>
      <c r="G48" s="12">
        <v>77</v>
      </c>
      <c r="H48" s="12">
        <v>77</v>
      </c>
      <c r="I48" s="17" t="str">
        <f t="shared" si="0"/>
        <v>Khá</v>
      </c>
      <c r="J48" s="12">
        <v>77</v>
      </c>
      <c r="K48" s="17" t="str">
        <f t="shared" si="1"/>
        <v>Khá</v>
      </c>
    </row>
    <row r="49" spans="1:11" x14ac:dyDescent="0.25">
      <c r="A49" s="12">
        <v>37</v>
      </c>
      <c r="B49" s="27" t="s">
        <v>1775</v>
      </c>
      <c r="C49" s="11" t="s">
        <v>950</v>
      </c>
      <c r="D49" s="28">
        <v>38962</v>
      </c>
      <c r="E49" s="12">
        <v>70</v>
      </c>
      <c r="F49" s="12">
        <v>70</v>
      </c>
      <c r="G49" s="12">
        <v>80</v>
      </c>
      <c r="H49" s="12">
        <v>80</v>
      </c>
      <c r="I49" s="17" t="str">
        <f t="shared" si="0"/>
        <v>Tốt</v>
      </c>
      <c r="J49" s="12">
        <v>80</v>
      </c>
      <c r="K49" s="17" t="str">
        <f t="shared" si="1"/>
        <v>Tốt</v>
      </c>
    </row>
    <row r="50" spans="1:11" x14ac:dyDescent="0.25">
      <c r="A50" s="12">
        <v>38</v>
      </c>
      <c r="B50" s="27" t="s">
        <v>1776</v>
      </c>
      <c r="C50" s="11" t="s">
        <v>1777</v>
      </c>
      <c r="D50" s="28">
        <v>38735</v>
      </c>
      <c r="E50" s="12">
        <v>80</v>
      </c>
      <c r="F50" s="12">
        <v>70</v>
      </c>
      <c r="G50" s="12">
        <v>90</v>
      </c>
      <c r="H50" s="12">
        <v>90</v>
      </c>
      <c r="I50" s="17" t="str">
        <f t="shared" si="0"/>
        <v>Xuất sắc</v>
      </c>
      <c r="J50" s="12">
        <v>90</v>
      </c>
      <c r="K50" s="17" t="str">
        <f t="shared" si="1"/>
        <v>Xuất sắc</v>
      </c>
    </row>
    <row r="51" spans="1:11" x14ac:dyDescent="0.25">
      <c r="A51" s="12">
        <v>39</v>
      </c>
      <c r="B51" s="27" t="s">
        <v>1778</v>
      </c>
      <c r="C51" s="11" t="s">
        <v>1779</v>
      </c>
      <c r="D51" s="28">
        <v>38951</v>
      </c>
      <c r="E51" s="12">
        <v>70</v>
      </c>
      <c r="F51" s="12">
        <v>70</v>
      </c>
      <c r="G51" s="12">
        <v>80</v>
      </c>
      <c r="H51" s="12">
        <v>80</v>
      </c>
      <c r="I51" s="17" t="str">
        <f t="shared" si="0"/>
        <v>Tốt</v>
      </c>
      <c r="J51" s="12">
        <v>80</v>
      </c>
      <c r="K51" s="17" t="str">
        <f t="shared" si="1"/>
        <v>Tốt</v>
      </c>
    </row>
    <row r="52" spans="1:11" x14ac:dyDescent="0.25">
      <c r="A52" s="12">
        <v>40</v>
      </c>
      <c r="B52" s="27" t="s">
        <v>1780</v>
      </c>
      <c r="C52" s="11" t="s">
        <v>1781</v>
      </c>
      <c r="D52" s="28">
        <v>38875</v>
      </c>
      <c r="E52" s="12">
        <v>80</v>
      </c>
      <c r="F52" s="12">
        <v>70</v>
      </c>
      <c r="G52" s="12">
        <v>90</v>
      </c>
      <c r="H52" s="12">
        <v>90</v>
      </c>
      <c r="I52" s="17" t="str">
        <f t="shared" si="0"/>
        <v>Xuất sắc</v>
      </c>
      <c r="J52" s="12">
        <v>90</v>
      </c>
      <c r="K52" s="17" t="str">
        <f t="shared" si="1"/>
        <v>Xuất sắc</v>
      </c>
    </row>
    <row r="54" spans="1:11" customFormat="1" ht="14.25" x14ac:dyDescent="0.2">
      <c r="A54" s="53" t="s">
        <v>459</v>
      </c>
      <c r="B54" s="53"/>
      <c r="C54" s="53"/>
    </row>
  </sheetData>
  <mergeCells count="16">
    <mergeCell ref="A6:K6"/>
    <mergeCell ref="A1:C1"/>
    <mergeCell ref="G1:K1"/>
    <mergeCell ref="A2:C2"/>
    <mergeCell ref="G2:K2"/>
    <mergeCell ref="A5:K5"/>
    <mergeCell ref="A54:C5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A79C9-D330-46B4-9A35-11C6402D78BD}">
  <dimension ref="A1:Q32"/>
  <sheetViews>
    <sheetView topLeftCell="A21" workbookViewId="0">
      <selection activeCell="R10" sqref="R10"/>
    </sheetView>
  </sheetViews>
  <sheetFormatPr defaultColWidth="27.75" defaultRowHeight="14.25" x14ac:dyDescent="0.2"/>
  <cols>
    <col min="1" max="1" width="4.75" bestFit="1" customWidth="1"/>
    <col min="2" max="2" width="21.75" bestFit="1" customWidth="1"/>
    <col min="3" max="3" width="4.875" bestFit="1" customWidth="1"/>
    <col min="4" max="4" width="8.375" bestFit="1" customWidth="1"/>
    <col min="5" max="5" width="11.875" customWidth="1"/>
    <col min="6" max="6" width="8.375" bestFit="1" customWidth="1"/>
    <col min="7" max="7" width="9.625" customWidth="1"/>
    <col min="8" max="8" width="8.375" bestFit="1" customWidth="1"/>
    <col min="9" max="9" width="8.625" customWidth="1"/>
    <col min="10" max="10" width="8.375" bestFit="1" customWidth="1"/>
    <col min="11" max="11" width="6.75" customWidth="1"/>
    <col min="12" max="12" width="8.375" bestFit="1" customWidth="1"/>
    <col min="13" max="13" width="8.125" customWidth="1"/>
    <col min="14" max="14" width="8.25" customWidth="1"/>
    <col min="15" max="15" width="7.5" customWidth="1"/>
    <col min="16" max="16" width="4.875" hidden="1" customWidth="1"/>
    <col min="17" max="17" width="7.25" hidden="1" customWidth="1"/>
  </cols>
  <sheetData>
    <row r="1" spans="1:17" s="2" customFormat="1" ht="15" x14ac:dyDescent="0.25">
      <c r="A1" s="72" t="s">
        <v>0</v>
      </c>
      <c r="B1" s="72"/>
      <c r="C1" s="72"/>
      <c r="D1" s="72"/>
      <c r="E1" s="72"/>
      <c r="F1" s="72"/>
      <c r="I1" s="73" t="s">
        <v>2</v>
      </c>
      <c r="J1" s="73"/>
      <c r="K1" s="73"/>
      <c r="L1" s="73"/>
      <c r="M1" s="73"/>
      <c r="N1" s="73"/>
      <c r="O1" s="73"/>
    </row>
    <row r="2" spans="1:17" s="2" customFormat="1" ht="15" x14ac:dyDescent="0.25">
      <c r="A2" s="73" t="s">
        <v>1</v>
      </c>
      <c r="B2" s="73"/>
      <c r="C2" s="73"/>
      <c r="D2" s="73"/>
      <c r="E2" s="73"/>
      <c r="F2" s="73"/>
      <c r="I2" s="73" t="s">
        <v>3</v>
      </c>
      <c r="J2" s="73"/>
      <c r="K2" s="73"/>
      <c r="L2" s="73"/>
      <c r="M2" s="73"/>
      <c r="N2" s="73"/>
      <c r="O2" s="73"/>
    </row>
    <row r="3" spans="1:17" s="2" customFormat="1" ht="15" x14ac:dyDescent="0.25"/>
    <row r="4" spans="1:17" s="2" customFormat="1" ht="57.75" customHeight="1" x14ac:dyDescent="0.3">
      <c r="B4" s="74" t="s">
        <v>30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7" spans="1:17" s="2" customFormat="1" ht="15.75" x14ac:dyDescent="0.25">
      <c r="A7" s="54" t="s">
        <v>5</v>
      </c>
      <c r="B7" s="56" t="s">
        <v>23</v>
      </c>
      <c r="C7" s="56" t="s">
        <v>24</v>
      </c>
      <c r="D7" s="70" t="s">
        <v>25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1"/>
    </row>
    <row r="8" spans="1:17" s="2" customFormat="1" ht="15.75" x14ac:dyDescent="0.25">
      <c r="A8" s="55"/>
      <c r="B8" s="57"/>
      <c r="C8" s="57"/>
      <c r="D8" s="70" t="s">
        <v>16</v>
      </c>
      <c r="E8" s="71"/>
      <c r="F8" s="70" t="s">
        <v>17</v>
      </c>
      <c r="G8" s="71"/>
      <c r="H8" s="70" t="s">
        <v>19</v>
      </c>
      <c r="I8" s="71"/>
      <c r="J8" s="70" t="s">
        <v>20</v>
      </c>
      <c r="K8" s="71"/>
      <c r="L8" s="70" t="s">
        <v>22</v>
      </c>
      <c r="M8" s="71"/>
      <c r="N8" s="70" t="s">
        <v>21</v>
      </c>
      <c r="O8" s="71"/>
    </row>
    <row r="9" spans="1:17" s="2" customFormat="1" ht="31.5" x14ac:dyDescent="0.25">
      <c r="A9" s="75"/>
      <c r="B9" s="76"/>
      <c r="C9" s="76"/>
      <c r="D9" s="4" t="s">
        <v>26</v>
      </c>
      <c r="E9" s="4" t="s">
        <v>27</v>
      </c>
      <c r="F9" s="4" t="s">
        <v>26</v>
      </c>
      <c r="G9" s="4" t="s">
        <v>27</v>
      </c>
      <c r="H9" s="4" t="s">
        <v>26</v>
      </c>
      <c r="I9" s="4" t="s">
        <v>27</v>
      </c>
      <c r="J9" s="4" t="s">
        <v>26</v>
      </c>
      <c r="K9" s="4" t="s">
        <v>27</v>
      </c>
      <c r="L9" s="4" t="s">
        <v>26</v>
      </c>
      <c r="M9" s="4" t="s">
        <v>27</v>
      </c>
      <c r="N9" s="4" t="s">
        <v>26</v>
      </c>
      <c r="O9" s="4" t="s">
        <v>27</v>
      </c>
    </row>
    <row r="10" spans="1:17" s="2" customFormat="1" ht="16.5" x14ac:dyDescent="0.25">
      <c r="A10" s="23">
        <v>1</v>
      </c>
      <c r="B10" s="15" t="s">
        <v>43</v>
      </c>
      <c r="C10" s="32">
        <f>k66MAT!A72</f>
        <v>60</v>
      </c>
      <c r="D10" s="33">
        <f>COUNTIF(k66MAT!$K$13:$K$72,"Xuất sắc")</f>
        <v>36</v>
      </c>
      <c r="E10" s="34">
        <f t="shared" ref="E10:E19" si="0">D10/C10</f>
        <v>0.6</v>
      </c>
      <c r="F10" s="33">
        <f>COUNTIF(k66MAT!$K$13:$K$72,"Tốt")</f>
        <v>16</v>
      </c>
      <c r="G10" s="34">
        <f t="shared" ref="G10:G19" si="1">F10/C10</f>
        <v>0.26666666666666666</v>
      </c>
      <c r="H10" s="33">
        <f>COUNTIF(k66MAT!$K$13:$K$72,"Khá")</f>
        <v>7</v>
      </c>
      <c r="I10" s="34">
        <f t="shared" ref="I10:I19" si="2">H10/C10</f>
        <v>0.11666666666666667</v>
      </c>
      <c r="J10" s="33">
        <f>COUNTIF(k66MAT!$K$13:$K$72,"Trung bình")</f>
        <v>0</v>
      </c>
      <c r="K10" s="34">
        <f t="shared" ref="K10:K19" si="3">J10/C10</f>
        <v>0</v>
      </c>
      <c r="L10" s="33">
        <f>COUNTIF(k66MAT!$K$13:$K$72,"Yếu")</f>
        <v>0</v>
      </c>
      <c r="M10" s="34">
        <f t="shared" ref="M10:M19" si="4">L10/C10</f>
        <v>0</v>
      </c>
      <c r="N10" s="33">
        <f>COUNTIF(k66MAT!$K$13:$K$72,"kém")</f>
        <v>1</v>
      </c>
      <c r="O10" s="34">
        <f t="shared" ref="O10:O19" si="5">N10/C10</f>
        <v>1.6666666666666666E-2</v>
      </c>
      <c r="P10" s="37">
        <f t="shared" ref="P10:Q20" si="6">SUM(D10,F10,H10,J10,L10,N10)</f>
        <v>60</v>
      </c>
      <c r="Q10" s="38">
        <f t="shared" si="6"/>
        <v>1</v>
      </c>
    </row>
    <row r="11" spans="1:17" s="2" customFormat="1" ht="16.5" x14ac:dyDescent="0.25">
      <c r="A11" s="23">
        <v>2</v>
      </c>
      <c r="B11" s="15" t="s">
        <v>44</v>
      </c>
      <c r="C11" s="32">
        <f>k66MEM!A92</f>
        <v>80</v>
      </c>
      <c r="D11" s="33">
        <f>COUNTIF(k66MEM!$K$13:$K$92,"Xuất sắc")</f>
        <v>46</v>
      </c>
      <c r="E11" s="34">
        <f t="shared" si="0"/>
        <v>0.57499999999999996</v>
      </c>
      <c r="F11" s="33">
        <f>COUNTIF(k66MEM!$K$13:$K$92,"Tốt")</f>
        <v>26</v>
      </c>
      <c r="G11" s="34">
        <f t="shared" si="1"/>
        <v>0.32500000000000001</v>
      </c>
      <c r="H11" s="33">
        <f>COUNTIF(k66MEM!$K$13:$K$92,"Khá")</f>
        <v>7</v>
      </c>
      <c r="I11" s="34">
        <f t="shared" si="2"/>
        <v>8.7499999999999994E-2</v>
      </c>
      <c r="J11" s="33">
        <f>COUNTIF(k66MEM!$K$13:$K$92,"Trung bình")</f>
        <v>0</v>
      </c>
      <c r="K11" s="34">
        <f t="shared" si="3"/>
        <v>0</v>
      </c>
      <c r="L11" s="33">
        <f>COUNTIF(k66MEM!$K$13:$K$92,"yếu")</f>
        <v>0</v>
      </c>
      <c r="M11" s="34">
        <f t="shared" si="4"/>
        <v>0</v>
      </c>
      <c r="N11" s="33">
        <f>COUNTIF(k66MEM!$K$13:$K$92,"Kém")</f>
        <v>1</v>
      </c>
      <c r="O11" s="34">
        <f t="shared" si="5"/>
        <v>1.2500000000000001E-2</v>
      </c>
      <c r="P11" s="37">
        <f t="shared" si="6"/>
        <v>80</v>
      </c>
      <c r="Q11" s="38">
        <f t="shared" si="6"/>
        <v>0.99999999999999989</v>
      </c>
    </row>
    <row r="12" spans="1:17" s="2" customFormat="1" ht="16.5" x14ac:dyDescent="0.25">
      <c r="A12" s="23">
        <v>3</v>
      </c>
      <c r="B12" s="15" t="s">
        <v>45</v>
      </c>
      <c r="C12" s="32">
        <f>k66MMT1!A59</f>
        <v>47</v>
      </c>
      <c r="D12" s="33">
        <f>COUNTIF(k66MMT1!$K$13:$K$59,"Xuất sắc")</f>
        <v>25</v>
      </c>
      <c r="E12" s="34">
        <f t="shared" si="0"/>
        <v>0.53191489361702127</v>
      </c>
      <c r="F12" s="33">
        <f>COUNTIF(k66MMT1!$K$13:$K$59,"Tốt")</f>
        <v>17</v>
      </c>
      <c r="G12" s="34">
        <f t="shared" si="1"/>
        <v>0.36170212765957449</v>
      </c>
      <c r="H12" s="33">
        <f>COUNTIF(k66MMT1!$K$13:$K$59,"Khá")</f>
        <v>2</v>
      </c>
      <c r="I12" s="34">
        <f t="shared" si="2"/>
        <v>4.2553191489361701E-2</v>
      </c>
      <c r="J12" s="33">
        <f>COUNTIF(k66MMT1!$K$13:$K$59,"Trung bình")</f>
        <v>0</v>
      </c>
      <c r="K12" s="34">
        <f t="shared" si="3"/>
        <v>0</v>
      </c>
      <c r="L12" s="33">
        <f>COUNTIF(k66MMT1!$K$13:$K$59,"Yếu")</f>
        <v>0</v>
      </c>
      <c r="M12" s="34">
        <f t="shared" si="4"/>
        <v>0</v>
      </c>
      <c r="N12" s="33">
        <f>COUNTIF(k66MMT1!$K$13:$K$59,"Kém")</f>
        <v>3</v>
      </c>
      <c r="O12" s="34">
        <f t="shared" si="5"/>
        <v>6.3829787234042548E-2</v>
      </c>
      <c r="P12" s="37">
        <f t="shared" si="6"/>
        <v>47</v>
      </c>
      <c r="Q12" s="38">
        <f t="shared" si="6"/>
        <v>0.99999999999999989</v>
      </c>
    </row>
    <row r="13" spans="1:17" s="2" customFormat="1" ht="16.5" x14ac:dyDescent="0.25">
      <c r="A13" s="23">
        <v>4</v>
      </c>
      <c r="B13" s="15" t="s">
        <v>46</v>
      </c>
      <c r="C13" s="32">
        <f>k66MMT2!A64</f>
        <v>52</v>
      </c>
      <c r="D13" s="33">
        <f>COUNTIF(k66MMT2!$K$13:$K$64,"Xuất sắc")</f>
        <v>21</v>
      </c>
      <c r="E13" s="34">
        <f t="shared" si="0"/>
        <v>0.40384615384615385</v>
      </c>
      <c r="F13" s="33">
        <f>COUNTIF(k66MMT2!$K$13:$K$64,"Tốt")</f>
        <v>13</v>
      </c>
      <c r="G13" s="34">
        <f t="shared" si="1"/>
        <v>0.25</v>
      </c>
      <c r="H13" s="33">
        <f>COUNTIF(k66MMT2!$K$13:$K$64,"Khá")</f>
        <v>7</v>
      </c>
      <c r="I13" s="34">
        <f t="shared" si="2"/>
        <v>0.13461538461538461</v>
      </c>
      <c r="J13" s="33">
        <f>COUNTIF(k66MMT2!$K$13:$K$64,"Trung bình")</f>
        <v>0</v>
      </c>
      <c r="K13" s="34">
        <f t="shared" si="3"/>
        <v>0</v>
      </c>
      <c r="L13" s="33">
        <f>COUNTIF(k66MMT2!$K$13:$K$64,"Yếu")</f>
        <v>0</v>
      </c>
      <c r="M13" s="34">
        <f t="shared" si="4"/>
        <v>0</v>
      </c>
      <c r="N13" s="33">
        <f>COUNTIF(k66MMT2!$K$13:$K$64,"Kém")</f>
        <v>11</v>
      </c>
      <c r="O13" s="34">
        <f t="shared" si="5"/>
        <v>0.21153846153846154</v>
      </c>
      <c r="P13" s="37">
        <f t="shared" si="6"/>
        <v>52</v>
      </c>
      <c r="Q13" s="38">
        <f t="shared" si="6"/>
        <v>1</v>
      </c>
    </row>
    <row r="14" spans="1:17" s="2" customFormat="1" ht="16.5" x14ac:dyDescent="0.25">
      <c r="A14" s="23">
        <v>5</v>
      </c>
      <c r="B14" s="15" t="s">
        <v>47</v>
      </c>
      <c r="C14" s="32">
        <f>k66MMT3!A65</f>
        <v>53</v>
      </c>
      <c r="D14" s="33">
        <f>COUNTIF(k66MMT3!$K$13:$K$65,"Xuất sắc")</f>
        <v>35</v>
      </c>
      <c r="E14" s="34">
        <f t="shared" si="0"/>
        <v>0.660377358490566</v>
      </c>
      <c r="F14" s="33">
        <f>COUNTIF(k66MMT3!$K$13:$K$65,"Tốt")</f>
        <v>11</v>
      </c>
      <c r="G14" s="34">
        <f t="shared" si="1"/>
        <v>0.20754716981132076</v>
      </c>
      <c r="H14" s="33">
        <f>COUNTIF(k66MMT3!$K$13:$K$65,"Khá")</f>
        <v>3</v>
      </c>
      <c r="I14" s="34">
        <f t="shared" si="2"/>
        <v>5.6603773584905662E-2</v>
      </c>
      <c r="J14" s="33">
        <f>COUNTIF(k66MMT3!$K$13:$K$65,"Trung bình")</f>
        <v>1</v>
      </c>
      <c r="K14" s="34">
        <f t="shared" si="3"/>
        <v>1.8867924528301886E-2</v>
      </c>
      <c r="L14" s="33">
        <f>COUNTIF(k66MMT3!$K$13:$K$65,"Yếu")</f>
        <v>0</v>
      </c>
      <c r="M14" s="34">
        <f t="shared" si="4"/>
        <v>0</v>
      </c>
      <c r="N14" s="33">
        <f>COUNTIF(k66MMT3!$K$13:$K$65,"Kém")</f>
        <v>3</v>
      </c>
      <c r="O14" s="34">
        <f t="shared" si="5"/>
        <v>5.6603773584905662E-2</v>
      </c>
      <c r="P14" s="37">
        <f t="shared" si="6"/>
        <v>53</v>
      </c>
      <c r="Q14" s="38">
        <f t="shared" si="6"/>
        <v>1</v>
      </c>
    </row>
    <row r="15" spans="1:17" s="2" customFormat="1" ht="16.5" x14ac:dyDescent="0.25">
      <c r="A15" s="23">
        <v>6</v>
      </c>
      <c r="B15" s="15" t="s">
        <v>48</v>
      </c>
      <c r="C15" s="32">
        <f>k67MAT!A102</f>
        <v>90</v>
      </c>
      <c r="D15" s="33">
        <f>COUNTIF(k67MAT!$K$13:$K$102,"Xuất sắc")</f>
        <v>48</v>
      </c>
      <c r="E15" s="34">
        <f t="shared" si="0"/>
        <v>0.53333333333333333</v>
      </c>
      <c r="F15" s="33">
        <f>COUNTIF(k67MAT!$K$13:$K$102,"Tốt")</f>
        <v>33</v>
      </c>
      <c r="G15" s="34">
        <f t="shared" si="1"/>
        <v>0.36666666666666664</v>
      </c>
      <c r="H15" s="33">
        <f>COUNTIF(k67MAT!$K$13:$K$102,"Khá")</f>
        <v>5</v>
      </c>
      <c r="I15" s="34">
        <f t="shared" si="2"/>
        <v>5.5555555555555552E-2</v>
      </c>
      <c r="J15" s="33">
        <f>COUNTIF(k67MAT!$K$13:$K$102,"Trung bình")</f>
        <v>0</v>
      </c>
      <c r="K15" s="34">
        <f t="shared" si="3"/>
        <v>0</v>
      </c>
      <c r="L15" s="33">
        <f>COUNTIF(k67MAT!$K$13:$K$102,"Yếu")</f>
        <v>0</v>
      </c>
      <c r="M15" s="34">
        <f t="shared" si="4"/>
        <v>0</v>
      </c>
      <c r="N15" s="33">
        <f>COUNTIF(k67MAT!$K$13:$K$102,"Kém")</f>
        <v>4</v>
      </c>
      <c r="O15" s="34">
        <f t="shared" si="5"/>
        <v>4.4444444444444446E-2</v>
      </c>
      <c r="P15" s="37">
        <f t="shared" si="6"/>
        <v>90</v>
      </c>
      <c r="Q15" s="38">
        <f t="shared" si="6"/>
        <v>0.99999999999999989</v>
      </c>
    </row>
    <row r="16" spans="1:17" s="2" customFormat="1" ht="16.5" x14ac:dyDescent="0.25">
      <c r="A16" s="23">
        <v>7</v>
      </c>
      <c r="B16" s="15" t="s">
        <v>49</v>
      </c>
      <c r="C16" s="32">
        <f>k67MEM!A102</f>
        <v>90</v>
      </c>
      <c r="D16" s="33">
        <f>COUNTIF(k67MEM!$K$13:$K$102,"Xuất sắc")</f>
        <v>29</v>
      </c>
      <c r="E16" s="34">
        <f t="shared" si="0"/>
        <v>0.32222222222222224</v>
      </c>
      <c r="F16" s="33">
        <f>COUNTIF(k67MEM!$K$13:$K$102,"Tốt")</f>
        <v>43</v>
      </c>
      <c r="G16" s="34">
        <f t="shared" si="1"/>
        <v>0.4777777777777778</v>
      </c>
      <c r="H16" s="33">
        <f>COUNTIF(k67MEM!$K$13:$K$102,"Khá")</f>
        <v>17</v>
      </c>
      <c r="I16" s="34">
        <f t="shared" si="2"/>
        <v>0.18888888888888888</v>
      </c>
      <c r="J16" s="33">
        <f>COUNTIF(k67MEM!$K$13:$K$102,"Trung bình")</f>
        <v>0</v>
      </c>
      <c r="K16" s="34">
        <f t="shared" si="3"/>
        <v>0</v>
      </c>
      <c r="L16" s="33">
        <f>COUNTIF(k67MEM!$K$13:$K$102,"Yếu")</f>
        <v>0</v>
      </c>
      <c r="M16" s="34">
        <f t="shared" si="4"/>
        <v>0</v>
      </c>
      <c r="N16" s="33">
        <f>COUNTIF(k67MEM!$K$13:$K$102,"Kém")</f>
        <v>1</v>
      </c>
      <c r="O16" s="34">
        <f t="shared" si="5"/>
        <v>1.1111111111111112E-2</v>
      </c>
      <c r="P16" s="37">
        <f t="shared" si="6"/>
        <v>90</v>
      </c>
      <c r="Q16" s="38">
        <f t="shared" si="6"/>
        <v>1</v>
      </c>
    </row>
    <row r="17" spans="1:17" s="2" customFormat="1" ht="16.5" x14ac:dyDescent="0.25">
      <c r="A17" s="23">
        <v>8</v>
      </c>
      <c r="B17" s="15" t="s">
        <v>50</v>
      </c>
      <c r="C17" s="32">
        <f>k67MMT!A113</f>
        <v>101</v>
      </c>
      <c r="D17" s="33">
        <f>COUNTIF(k67MMT!$K$13:$K$113,"Xuất sắc")</f>
        <v>22</v>
      </c>
      <c r="E17" s="34">
        <f t="shared" si="0"/>
        <v>0.21782178217821782</v>
      </c>
      <c r="F17" s="33">
        <f>COUNTIF(k67MMT!$K$13:$K$113,"Tốt")</f>
        <v>65</v>
      </c>
      <c r="G17" s="34">
        <f t="shared" si="1"/>
        <v>0.64356435643564358</v>
      </c>
      <c r="H17" s="33">
        <f>COUNTIF(k67MMT!$K$13:$K$113,"Khá")</f>
        <v>12</v>
      </c>
      <c r="I17" s="34">
        <f t="shared" si="2"/>
        <v>0.11881188118811881</v>
      </c>
      <c r="J17" s="33">
        <f>COUNTIF(k67MMT!$K$13:$K$113,"Trung bình")</f>
        <v>0</v>
      </c>
      <c r="K17" s="34">
        <f t="shared" si="3"/>
        <v>0</v>
      </c>
      <c r="L17" s="33">
        <f>COUNTIF(k67MMT!$K$13:$K$113,"Yếu")</f>
        <v>0</v>
      </c>
      <c r="M17" s="34">
        <f t="shared" si="4"/>
        <v>0</v>
      </c>
      <c r="N17" s="33">
        <f>COUNTIF(k67MMT!$K$13:$K$113,"Kém")</f>
        <v>2</v>
      </c>
      <c r="O17" s="34">
        <f t="shared" si="5"/>
        <v>1.9801980198019802E-2</v>
      </c>
      <c r="P17" s="37">
        <f t="shared" si="6"/>
        <v>101</v>
      </c>
      <c r="Q17" s="38">
        <f t="shared" si="6"/>
        <v>1</v>
      </c>
    </row>
    <row r="18" spans="1:17" s="2" customFormat="1" ht="16.5" x14ac:dyDescent="0.25">
      <c r="A18" s="23">
        <v>9</v>
      </c>
      <c r="B18" s="15" t="s">
        <v>51</v>
      </c>
      <c r="C18" s="32">
        <f>k68MAT!A94</f>
        <v>82</v>
      </c>
      <c r="D18" s="33">
        <f>COUNTIF(k68MAT!$K$13:$K$94,"xuất sắc")</f>
        <v>51</v>
      </c>
      <c r="E18" s="34">
        <f t="shared" si="0"/>
        <v>0.62195121951219512</v>
      </c>
      <c r="F18" s="33">
        <f>COUNTIF(k68MAT!$K$13:$K$94,"Tốt")</f>
        <v>27</v>
      </c>
      <c r="G18" s="34">
        <f t="shared" si="1"/>
        <v>0.32926829268292684</v>
      </c>
      <c r="H18" s="33">
        <f>COUNTIF(k68MAT!$K$13:$K$94,"Khá")</f>
        <v>3</v>
      </c>
      <c r="I18" s="34">
        <f t="shared" si="2"/>
        <v>3.6585365853658534E-2</v>
      </c>
      <c r="J18" s="33">
        <f>COUNTIF(k68MAT!$K$13:$K$94,"Trung bình")</f>
        <v>1</v>
      </c>
      <c r="K18" s="34">
        <f t="shared" si="3"/>
        <v>1.2195121951219513E-2</v>
      </c>
      <c r="L18" s="33">
        <f>COUNTIF(k68MAT!$K$13:$K$94,"yếu")</f>
        <v>0</v>
      </c>
      <c r="M18" s="34">
        <f t="shared" si="4"/>
        <v>0</v>
      </c>
      <c r="N18" s="33">
        <f>COUNTIF(k68MAT!$K$13:$K$94,"Kém")</f>
        <v>0</v>
      </c>
      <c r="O18" s="34">
        <f t="shared" si="5"/>
        <v>0</v>
      </c>
      <c r="P18" s="37">
        <f t="shared" si="6"/>
        <v>82</v>
      </c>
      <c r="Q18" s="38">
        <f t="shared" si="6"/>
        <v>1</v>
      </c>
    </row>
    <row r="19" spans="1:17" s="2" customFormat="1" ht="16.5" x14ac:dyDescent="0.25">
      <c r="A19" s="23">
        <v>10</v>
      </c>
      <c r="B19" s="15" t="s">
        <v>52</v>
      </c>
      <c r="C19" s="32">
        <f>k68MEM!A79</f>
        <v>67</v>
      </c>
      <c r="D19" s="33">
        <f>COUNTIF(k68MEM!$K$13:$K$79,"Xuất sắc")</f>
        <v>22</v>
      </c>
      <c r="E19" s="34">
        <f t="shared" si="0"/>
        <v>0.32835820895522388</v>
      </c>
      <c r="F19" s="33">
        <f>COUNTIF(k68MEM!$K$13:$K$79,"Tốt")</f>
        <v>31</v>
      </c>
      <c r="G19" s="34">
        <f t="shared" si="1"/>
        <v>0.46268656716417911</v>
      </c>
      <c r="H19" s="33">
        <f>COUNTIF(k68MEM!$K$13:$K$79,"Khá")</f>
        <v>12</v>
      </c>
      <c r="I19" s="34">
        <f t="shared" si="2"/>
        <v>0.17910447761194029</v>
      </c>
      <c r="J19" s="33">
        <f>COUNTIF(k68MEM!$K$13:$K$79,"Trung bình")</f>
        <v>1</v>
      </c>
      <c r="K19" s="34">
        <f t="shared" si="3"/>
        <v>1.4925373134328358E-2</v>
      </c>
      <c r="L19" s="33">
        <f>COUNTIF(k68MEM!$K$13:$K$79,"yếu")</f>
        <v>0</v>
      </c>
      <c r="M19" s="34">
        <f t="shared" si="4"/>
        <v>0</v>
      </c>
      <c r="N19" s="33">
        <f>COUNTIF(k68MEM!$K$13:$K$79,"Kém")</f>
        <v>1</v>
      </c>
      <c r="O19" s="34">
        <f t="shared" si="5"/>
        <v>1.4925373134328358E-2</v>
      </c>
      <c r="P19" s="37">
        <f t="shared" si="6"/>
        <v>67</v>
      </c>
      <c r="Q19" s="38">
        <f t="shared" si="6"/>
        <v>1</v>
      </c>
    </row>
    <row r="20" spans="1:17" s="2" customFormat="1" ht="16.5" x14ac:dyDescent="0.25">
      <c r="A20" s="23">
        <v>11</v>
      </c>
      <c r="B20" s="15" t="s">
        <v>53</v>
      </c>
      <c r="C20" s="35">
        <f>k68MT1!A94</f>
        <v>82</v>
      </c>
      <c r="D20" s="36">
        <f>COUNTIF(k68MT1!$K$13:$K$94,"Xuất sắc")</f>
        <v>12</v>
      </c>
      <c r="E20" s="34">
        <f t="shared" ref="E20:E31" si="7">D20/C20</f>
        <v>0.14634146341463414</v>
      </c>
      <c r="F20" s="36">
        <f>COUNTIF(k68MT1!$K$13:$K$94,"Tốt")</f>
        <v>40</v>
      </c>
      <c r="G20" s="34">
        <f t="shared" ref="G20:G31" si="8">F20/C20</f>
        <v>0.48780487804878048</v>
      </c>
      <c r="H20" s="36">
        <f>COUNTIF(k68MT1!$K$13:$K$94,"Khá")</f>
        <v>27</v>
      </c>
      <c r="I20" s="34">
        <f t="shared" ref="I20:I31" si="9">H20/C20</f>
        <v>0.32926829268292684</v>
      </c>
      <c r="J20" s="36">
        <f>COUNTIF(k68MT1!$K$13:$K$94,"Trung bình")</f>
        <v>0</v>
      </c>
      <c r="K20" s="34">
        <f t="shared" ref="K20:K31" si="10">J20/C20</f>
        <v>0</v>
      </c>
      <c r="L20" s="36">
        <f>COUNTIF(k68MT1!$K$13:$K$94,"Yếu")</f>
        <v>0</v>
      </c>
      <c r="M20" s="34">
        <f t="shared" ref="M20:M31" si="11">L20/C20</f>
        <v>0</v>
      </c>
      <c r="N20" s="36">
        <f>COUNTIF(k68MT1!$K$13:$K$94,"Kém")</f>
        <v>3</v>
      </c>
      <c r="O20" s="34">
        <f t="shared" ref="O20:O31" si="12">N20/C20</f>
        <v>3.6585365853658534E-2</v>
      </c>
      <c r="P20" s="37">
        <f t="shared" ref="P20:Q31" si="13">SUM(D20,F20,H20,J20,L20,N20)</f>
        <v>82</v>
      </c>
      <c r="Q20" s="38">
        <f t="shared" si="6"/>
        <v>1</v>
      </c>
    </row>
    <row r="21" spans="1:17" s="2" customFormat="1" ht="16.5" x14ac:dyDescent="0.25">
      <c r="A21" s="23">
        <v>12</v>
      </c>
      <c r="B21" s="15" t="s">
        <v>54</v>
      </c>
      <c r="C21" s="40">
        <f>k68MT2!A94</f>
        <v>82</v>
      </c>
      <c r="D21" s="41">
        <f>COUNTIF(k68MT2!$K$13:$K$94,"Xuất sắc")</f>
        <v>13</v>
      </c>
      <c r="E21" s="42">
        <f t="shared" si="7"/>
        <v>0.15853658536585366</v>
      </c>
      <c r="F21" s="41">
        <f>COUNTIF(k68MT2!$K$13:$K$94,"Tốt")</f>
        <v>47</v>
      </c>
      <c r="G21" s="42">
        <f t="shared" si="8"/>
        <v>0.57317073170731703</v>
      </c>
      <c r="H21" s="41">
        <f>COUNTIF(k68MT2!$K$13:$K$94,"Khá")</f>
        <v>22</v>
      </c>
      <c r="I21" s="42">
        <f t="shared" si="9"/>
        <v>0.26829268292682928</v>
      </c>
      <c r="J21" s="41">
        <f>COUNTIF(k68MT2!$K$13:$K$94,"Trung bình")</f>
        <v>0</v>
      </c>
      <c r="K21" s="42">
        <f t="shared" si="10"/>
        <v>0</v>
      </c>
      <c r="L21" s="41">
        <f>COUNTIF(k68MT2!$K$13:$K$94,"Yếu")</f>
        <v>0</v>
      </c>
      <c r="M21" s="42">
        <f t="shared" si="11"/>
        <v>0</v>
      </c>
      <c r="N21" s="41">
        <f>COUNTIF(k68MT2!$K$13:$K$94,"kém")</f>
        <v>0</v>
      </c>
      <c r="O21" s="42">
        <f t="shared" si="12"/>
        <v>0</v>
      </c>
      <c r="P21" s="37">
        <f t="shared" si="13"/>
        <v>82</v>
      </c>
      <c r="Q21" s="38">
        <f t="shared" si="13"/>
        <v>1</v>
      </c>
    </row>
    <row r="22" spans="1:17" s="2" customFormat="1" ht="16.5" x14ac:dyDescent="0.25">
      <c r="A22" s="23">
        <v>15</v>
      </c>
      <c r="B22" s="39" t="s">
        <v>2366</v>
      </c>
      <c r="C22" s="45">
        <f>k69MAT1!A56</f>
        <v>44</v>
      </c>
      <c r="D22" s="46">
        <f>COUNTIF(k69MAT1!$K$13:$K$56,"Xuất sắc")</f>
        <v>15</v>
      </c>
      <c r="E22" s="47">
        <f t="shared" si="7"/>
        <v>0.34090909090909088</v>
      </c>
      <c r="F22" s="46">
        <f>COUNTIF(k69MAT1!$K$13:$K$56,"Tốt")</f>
        <v>19</v>
      </c>
      <c r="G22" s="47">
        <f t="shared" si="8"/>
        <v>0.43181818181818182</v>
      </c>
      <c r="H22" s="46">
        <f>COUNTIF(k69MAT1!$K$13:$K$56,"Khá")</f>
        <v>9</v>
      </c>
      <c r="I22" s="47">
        <f t="shared" si="9"/>
        <v>0.20454545454545456</v>
      </c>
      <c r="J22" s="46">
        <f>COUNTIF(k69MAT1!$K$13:$K$56,"Trung bình")</f>
        <v>0</v>
      </c>
      <c r="K22" s="47">
        <f t="shared" si="10"/>
        <v>0</v>
      </c>
      <c r="L22" s="46">
        <f>COUNTIF(k69MAT1!$K$13:$K$56,"Yếu")</f>
        <v>0</v>
      </c>
      <c r="M22" s="47">
        <f t="shared" si="11"/>
        <v>0</v>
      </c>
      <c r="N22" s="46">
        <f>COUNTIF(k69MAT1!$K$13:$K$56,"Kém")</f>
        <v>1</v>
      </c>
      <c r="O22" s="47">
        <f t="shared" si="12"/>
        <v>2.2727272727272728E-2</v>
      </c>
      <c r="P22" s="37">
        <f t="shared" si="13"/>
        <v>44</v>
      </c>
      <c r="Q22" s="38">
        <f t="shared" si="13"/>
        <v>1</v>
      </c>
    </row>
    <row r="23" spans="1:17" s="2" customFormat="1" ht="16.5" x14ac:dyDescent="0.25">
      <c r="A23" s="23">
        <v>16</v>
      </c>
      <c r="B23" s="39" t="s">
        <v>2367</v>
      </c>
      <c r="C23" s="45">
        <f>k69MAT2!A54</f>
        <v>42</v>
      </c>
      <c r="D23" s="46">
        <f>COUNTIF(k69MAT2!$K$13:$K$54,"Xuất sắc")</f>
        <v>16</v>
      </c>
      <c r="E23" s="47">
        <f t="shared" si="7"/>
        <v>0.38095238095238093</v>
      </c>
      <c r="F23" s="46">
        <f>COUNTIF(k69MAT2!$K$13:$K$54,"Tốt")</f>
        <v>14</v>
      </c>
      <c r="G23" s="47">
        <f t="shared" si="8"/>
        <v>0.33333333333333331</v>
      </c>
      <c r="H23" s="46">
        <f>COUNTIF(k69MAT2!$K$13:$K$54,"Khá")</f>
        <v>11</v>
      </c>
      <c r="I23" s="47">
        <f t="shared" si="9"/>
        <v>0.26190476190476192</v>
      </c>
      <c r="J23" s="46">
        <f>COUNTIF(k69MAT2!$K$13:$K$54,"Trung bình")</f>
        <v>0</v>
      </c>
      <c r="K23" s="47">
        <f t="shared" si="10"/>
        <v>0</v>
      </c>
      <c r="L23" s="46">
        <f>COUNTIF(k69MAT2!$K$13:$K$54,"Yếu")</f>
        <v>0</v>
      </c>
      <c r="M23" s="47">
        <f t="shared" si="11"/>
        <v>0</v>
      </c>
      <c r="N23" s="46">
        <f>COUNTIF(k69MAT2!$K$13:$K$54,"Kém")</f>
        <v>1</v>
      </c>
      <c r="O23" s="47">
        <f t="shared" si="12"/>
        <v>2.3809523809523808E-2</v>
      </c>
      <c r="P23" s="37">
        <f t="shared" si="13"/>
        <v>42</v>
      </c>
      <c r="Q23" s="38">
        <f t="shared" si="13"/>
        <v>0.99999999999999989</v>
      </c>
    </row>
    <row r="24" spans="1:17" s="2" customFormat="1" ht="16.5" x14ac:dyDescent="0.25">
      <c r="A24" s="23">
        <v>17</v>
      </c>
      <c r="B24" s="39" t="s">
        <v>2368</v>
      </c>
      <c r="C24" s="45">
        <f>k69MAT3!A54</f>
        <v>42</v>
      </c>
      <c r="D24" s="46">
        <f>COUNTIF(k69MAT3!$K$13:$K$54,"Xuất sắc")</f>
        <v>9</v>
      </c>
      <c r="E24" s="47">
        <f t="shared" si="7"/>
        <v>0.21428571428571427</v>
      </c>
      <c r="F24" s="46">
        <f>COUNTIF(k69MAT3!$K$13:$K$54,"Tốt")</f>
        <v>28</v>
      </c>
      <c r="G24" s="47">
        <f t="shared" si="8"/>
        <v>0.66666666666666663</v>
      </c>
      <c r="H24" s="46">
        <f>COUNTIF(k69MAT3!$K$13:$K$54,"Khá")</f>
        <v>5</v>
      </c>
      <c r="I24" s="47">
        <f t="shared" si="9"/>
        <v>0.11904761904761904</v>
      </c>
      <c r="J24" s="46">
        <f>COUNTIF(k69MAT3!$K$13:$K$54,"Trung bình")</f>
        <v>0</v>
      </c>
      <c r="K24" s="47">
        <f t="shared" si="10"/>
        <v>0</v>
      </c>
      <c r="L24" s="46">
        <f>COUNTIF(k69MAT3!$K$13:$K$54,"Yếu")</f>
        <v>0</v>
      </c>
      <c r="M24" s="47">
        <f t="shared" si="11"/>
        <v>0</v>
      </c>
      <c r="N24" s="46">
        <f>COUNTIF(k69MAT3!$K$13:$K$54,"Kém")</f>
        <v>0</v>
      </c>
      <c r="O24" s="47">
        <f t="shared" si="12"/>
        <v>0</v>
      </c>
      <c r="P24" s="37">
        <f t="shared" si="13"/>
        <v>42</v>
      </c>
      <c r="Q24" s="38">
        <f t="shared" si="13"/>
        <v>1</v>
      </c>
    </row>
    <row r="25" spans="1:17" s="2" customFormat="1" ht="16.5" x14ac:dyDescent="0.25">
      <c r="A25" s="23">
        <v>18</v>
      </c>
      <c r="B25" s="39" t="s">
        <v>2369</v>
      </c>
      <c r="C25" s="45">
        <f>k69MAT4!A54</f>
        <v>42</v>
      </c>
      <c r="D25" s="46">
        <f>COUNTIF(k69MAT4!$K$13:$K$54,"Xuất sắc")</f>
        <v>13</v>
      </c>
      <c r="E25" s="47">
        <f t="shared" si="7"/>
        <v>0.30952380952380953</v>
      </c>
      <c r="F25" s="46">
        <f>COUNTIF(k69MAT4!$K$13:$K$54,"Tốt")</f>
        <v>21</v>
      </c>
      <c r="G25" s="47">
        <f t="shared" si="8"/>
        <v>0.5</v>
      </c>
      <c r="H25" s="46">
        <f>COUNTIF(k69MAT4!$K$13:$K$54,"Khá")</f>
        <v>8</v>
      </c>
      <c r="I25" s="47">
        <f t="shared" si="9"/>
        <v>0.19047619047619047</v>
      </c>
      <c r="J25" s="46">
        <f>COUNTIF(k69MAT4!$K$13:$K$54,"Trung bình")</f>
        <v>0</v>
      </c>
      <c r="K25" s="47">
        <f t="shared" si="10"/>
        <v>0</v>
      </c>
      <c r="L25" s="46">
        <f>COUNTIF(k69MAT4!$K$13:$K$54,"Yếu")</f>
        <v>0</v>
      </c>
      <c r="M25" s="47">
        <f t="shared" si="11"/>
        <v>0</v>
      </c>
      <c r="N25" s="46">
        <f>COUNTIF(k69MAT4!$K$13:$K$54,"kém")</f>
        <v>0</v>
      </c>
      <c r="O25" s="47">
        <f t="shared" si="12"/>
        <v>0</v>
      </c>
      <c r="P25" s="37">
        <f t="shared" si="13"/>
        <v>42</v>
      </c>
      <c r="Q25" s="38">
        <f t="shared" si="13"/>
        <v>1</v>
      </c>
    </row>
    <row r="26" spans="1:17" ht="16.5" x14ac:dyDescent="0.25">
      <c r="A26" s="23">
        <v>19</v>
      </c>
      <c r="B26" s="39" t="s">
        <v>2370</v>
      </c>
      <c r="C26" s="48">
        <f>k69EM1!A52</f>
        <v>40</v>
      </c>
      <c r="D26" s="48">
        <f>COUNTIF(k69MT1!$K$13:$K$54,"Xuất sắc")</f>
        <v>11</v>
      </c>
      <c r="E26" s="47">
        <f t="shared" si="7"/>
        <v>0.27500000000000002</v>
      </c>
      <c r="F26" s="48">
        <f>COUNTIF(k69MT1!$K$13:$K$54,"Tốt")</f>
        <v>23</v>
      </c>
      <c r="G26" s="47">
        <f t="shared" si="8"/>
        <v>0.57499999999999996</v>
      </c>
      <c r="H26" s="48">
        <f>COUNTIF(k69MT1!$K$13:$K$54,"Khá")</f>
        <v>8</v>
      </c>
      <c r="I26" s="47">
        <f t="shared" si="9"/>
        <v>0.2</v>
      </c>
      <c r="J26" s="48">
        <f>COUNTIF(k69MT1!$K$13:$K$54,"Trung bình")</f>
        <v>0</v>
      </c>
      <c r="K26" s="47">
        <f t="shared" si="10"/>
        <v>0</v>
      </c>
      <c r="L26" s="48">
        <f>COUNTIF(k69MT1!$K$13:$K$54,"Yếu")</f>
        <v>0</v>
      </c>
      <c r="M26" s="47">
        <f t="shared" si="11"/>
        <v>0</v>
      </c>
      <c r="N26" s="48">
        <f>COUNTIF(k69MT1!$K$13:$K$54,"Kém")</f>
        <v>0</v>
      </c>
      <c r="O26" s="47">
        <f t="shared" si="12"/>
        <v>0</v>
      </c>
      <c r="P26" s="37">
        <f t="shared" si="13"/>
        <v>42</v>
      </c>
      <c r="Q26" s="38">
        <f t="shared" si="13"/>
        <v>1.05</v>
      </c>
    </row>
    <row r="27" spans="1:17" ht="16.5" x14ac:dyDescent="0.25">
      <c r="A27" s="23">
        <v>20</v>
      </c>
      <c r="B27" s="39" t="s">
        <v>2371</v>
      </c>
      <c r="C27" s="48">
        <f>k69MT2!A52</f>
        <v>40</v>
      </c>
      <c r="D27" s="48">
        <f>COUNTIF(k69EM2!$K$13:$K$48,"Xuất sắc")</f>
        <v>10</v>
      </c>
      <c r="E27" s="47">
        <f t="shared" si="7"/>
        <v>0.25</v>
      </c>
      <c r="F27" s="48">
        <f>COUNTIF(k69EM2!$K$13:$K$48,"Tốt")</f>
        <v>21</v>
      </c>
      <c r="G27" s="47">
        <f t="shared" si="8"/>
        <v>0.52500000000000002</v>
      </c>
      <c r="H27" s="48">
        <f>COUNTIF(k69EM2!$K$13:$K$48,"Khá")</f>
        <v>4</v>
      </c>
      <c r="I27" s="47">
        <f t="shared" si="9"/>
        <v>0.1</v>
      </c>
      <c r="J27" s="48">
        <f>COUNTIF(k69EM2!$K$13:$K$48,"Trung bình")</f>
        <v>0</v>
      </c>
      <c r="K27" s="47">
        <f t="shared" si="10"/>
        <v>0</v>
      </c>
      <c r="L27" s="48">
        <f>COUNTIF(k69EM2!$K$13:$K$48,"Yếu")</f>
        <v>0</v>
      </c>
      <c r="M27" s="47">
        <f t="shared" si="11"/>
        <v>0</v>
      </c>
      <c r="N27" s="48">
        <f>COUNTIF(k69EM2!$K$13:$K$48,"Kém")</f>
        <v>1</v>
      </c>
      <c r="O27" s="47">
        <f t="shared" si="12"/>
        <v>2.5000000000000001E-2</v>
      </c>
      <c r="P27" s="37">
        <f t="shared" si="13"/>
        <v>36</v>
      </c>
      <c r="Q27" s="38">
        <f t="shared" si="13"/>
        <v>0.9</v>
      </c>
    </row>
    <row r="28" spans="1:17" ht="16.5" x14ac:dyDescent="0.25">
      <c r="A28" s="23">
        <v>21</v>
      </c>
      <c r="B28" s="39" t="s">
        <v>2372</v>
      </c>
      <c r="C28" s="48">
        <f>k69MT1!A54</f>
        <v>42</v>
      </c>
      <c r="D28" s="48">
        <f>COUNTIF(k69MT1!$K$13:$K$54,"Xuất sắc")</f>
        <v>11</v>
      </c>
      <c r="E28" s="47">
        <f t="shared" si="7"/>
        <v>0.26190476190476192</v>
      </c>
      <c r="F28" s="48">
        <f>COUNTIF(k69MT1!$K$13:$K$54,"Tốt")</f>
        <v>23</v>
      </c>
      <c r="G28" s="47">
        <f t="shared" si="8"/>
        <v>0.54761904761904767</v>
      </c>
      <c r="H28" s="48">
        <f>COUNTIF(k69MT1!$K$13:$K$54,"Khá")</f>
        <v>8</v>
      </c>
      <c r="I28" s="47">
        <f t="shared" si="9"/>
        <v>0.19047619047619047</v>
      </c>
      <c r="J28" s="48">
        <f>COUNTIF(k69MT1!$K$13:$K$54,"Trung bình")</f>
        <v>0</v>
      </c>
      <c r="K28" s="47">
        <f t="shared" si="10"/>
        <v>0</v>
      </c>
      <c r="L28" s="48">
        <f>COUNTIF(k69MT1!$K$13:$K$54,"Yếu")</f>
        <v>0</v>
      </c>
      <c r="M28" s="47">
        <f t="shared" si="11"/>
        <v>0</v>
      </c>
      <c r="N28" s="48">
        <f>COUNTIF(k69MT1!$K$13:$K$54,"Kém")</f>
        <v>0</v>
      </c>
      <c r="O28" s="47">
        <f t="shared" si="12"/>
        <v>0</v>
      </c>
      <c r="P28" s="37">
        <f t="shared" si="13"/>
        <v>42</v>
      </c>
      <c r="Q28" s="38">
        <f t="shared" si="13"/>
        <v>1</v>
      </c>
    </row>
    <row r="29" spans="1:17" ht="16.5" x14ac:dyDescent="0.25">
      <c r="A29" s="23">
        <v>22</v>
      </c>
      <c r="B29" s="39" t="s">
        <v>2373</v>
      </c>
      <c r="C29" s="48">
        <f>k69MT2!A52</f>
        <v>40</v>
      </c>
      <c r="D29" s="48">
        <f>COUNTIF(k69MT2!$K$13:$K$52,"Xuất sắc")</f>
        <v>3</v>
      </c>
      <c r="E29" s="47">
        <f t="shared" si="7"/>
        <v>7.4999999999999997E-2</v>
      </c>
      <c r="F29" s="48">
        <f>COUNTIF(k69MT2!$K$13:$K$52,"Tốt")</f>
        <v>9</v>
      </c>
      <c r="G29" s="47">
        <f t="shared" si="8"/>
        <v>0.22500000000000001</v>
      </c>
      <c r="H29" s="48">
        <f>COUNTIF(k69MT2!$K$13:$K$52,"Khá")</f>
        <v>28</v>
      </c>
      <c r="I29" s="47">
        <f t="shared" si="9"/>
        <v>0.7</v>
      </c>
      <c r="J29" s="48">
        <f>COUNTIF(k69MT2!$K$13:$K$52,"Trung bình")</f>
        <v>0</v>
      </c>
      <c r="K29" s="47">
        <f t="shared" si="10"/>
        <v>0</v>
      </c>
      <c r="L29" s="48">
        <f>COUNTIF(k69MT2!$K$13:$K$52,"Yếu")</f>
        <v>0</v>
      </c>
      <c r="M29" s="47">
        <f t="shared" si="11"/>
        <v>0</v>
      </c>
      <c r="N29" s="48">
        <f>COUNTIF(k69MT2!$K$13:$K$52,"Kém")</f>
        <v>0</v>
      </c>
      <c r="O29" s="47">
        <f t="shared" si="12"/>
        <v>0</v>
      </c>
      <c r="P29" s="37">
        <f t="shared" si="13"/>
        <v>40</v>
      </c>
      <c r="Q29" s="38">
        <f t="shared" si="13"/>
        <v>1</v>
      </c>
    </row>
    <row r="30" spans="1:17" ht="16.5" x14ac:dyDescent="0.25">
      <c r="A30" s="23">
        <v>23</v>
      </c>
      <c r="B30" s="39" t="s">
        <v>2374</v>
      </c>
      <c r="C30" s="48">
        <f>k69MT3!A106</f>
        <v>94</v>
      </c>
      <c r="D30" s="48">
        <f>COUNTIF(k69MT3!$K$13:$K$106,"Xuất sắc")</f>
        <v>46</v>
      </c>
      <c r="E30" s="47">
        <f t="shared" si="7"/>
        <v>0.48936170212765956</v>
      </c>
      <c r="F30" s="48">
        <f>COUNTIF(k69MT3!$K$13:$K$106,"Tốt")</f>
        <v>20</v>
      </c>
      <c r="G30" s="47">
        <f t="shared" si="8"/>
        <v>0.21276595744680851</v>
      </c>
      <c r="H30" s="48">
        <f>COUNTIF(k69MT3!$K$13:$K$106,"Khá")</f>
        <v>22</v>
      </c>
      <c r="I30" s="47">
        <f t="shared" si="9"/>
        <v>0.23404255319148937</v>
      </c>
      <c r="J30" s="48">
        <f>COUNTIF(k69MT3!$K$13:$K$106,"Trung bình")</f>
        <v>2</v>
      </c>
      <c r="K30" s="47">
        <f t="shared" si="10"/>
        <v>2.1276595744680851E-2</v>
      </c>
      <c r="L30" s="48">
        <f>COUNTIF(k69MT3!$K$13:$K$106,"Yếu")</f>
        <v>1</v>
      </c>
      <c r="M30" s="47">
        <f t="shared" si="11"/>
        <v>1.0638297872340425E-2</v>
      </c>
      <c r="N30" s="48">
        <f>COUNTIF(k69MT3!$K$13:$K$106,"Kém")</f>
        <v>3</v>
      </c>
      <c r="O30" s="47">
        <f t="shared" si="12"/>
        <v>3.1914893617021274E-2</v>
      </c>
      <c r="P30" s="37">
        <f t="shared" si="13"/>
        <v>94</v>
      </c>
      <c r="Q30" s="38">
        <f t="shared" si="13"/>
        <v>1</v>
      </c>
    </row>
    <row r="31" spans="1:17" ht="16.5" x14ac:dyDescent="0.25">
      <c r="A31" s="23">
        <v>24</v>
      </c>
      <c r="B31" s="39" t="s">
        <v>2375</v>
      </c>
      <c r="C31" s="48">
        <f>k69MT4!A52</f>
        <v>40</v>
      </c>
      <c r="D31" s="48">
        <f>COUNTIF(k69MT4!$K$13:$K$52,"Xuất sắc")</f>
        <v>10</v>
      </c>
      <c r="E31" s="47">
        <f t="shared" si="7"/>
        <v>0.25</v>
      </c>
      <c r="F31" s="48">
        <f>COUNTIF(k69MT4!$K$13:$K$52,"Tốt")</f>
        <v>23</v>
      </c>
      <c r="G31" s="47">
        <f t="shared" si="8"/>
        <v>0.57499999999999996</v>
      </c>
      <c r="H31" s="48">
        <f>COUNTIF(k69MT4!$K$13:$K$52,"Khá")</f>
        <v>7</v>
      </c>
      <c r="I31" s="47">
        <f t="shared" si="9"/>
        <v>0.17499999999999999</v>
      </c>
      <c r="J31" s="48">
        <f>COUNTIF(k69MT4!$K$13:$K$52,"Trung bình")</f>
        <v>0</v>
      </c>
      <c r="K31" s="47">
        <f t="shared" si="10"/>
        <v>0</v>
      </c>
      <c r="L31" s="48">
        <f>COUNTIF(k69MT4!$K$13:$K$52,"Yếu")</f>
        <v>0</v>
      </c>
      <c r="M31" s="47">
        <f t="shared" si="11"/>
        <v>0</v>
      </c>
      <c r="N31" s="48">
        <f>COUNTIF(k69MT4!$K$13:$K$52,"Kém")</f>
        <v>0</v>
      </c>
      <c r="O31" s="47">
        <f t="shared" si="12"/>
        <v>0</v>
      </c>
      <c r="P31" s="37">
        <f t="shared" si="13"/>
        <v>40</v>
      </c>
      <c r="Q31" s="38">
        <f t="shared" si="13"/>
        <v>1</v>
      </c>
    </row>
    <row r="32" spans="1:17" s="3" customFormat="1" ht="15.75" x14ac:dyDescent="0.2">
      <c r="A32" s="70" t="s">
        <v>28</v>
      </c>
      <c r="B32" s="71"/>
      <c r="C32" s="43">
        <f>SUM(D32,F32,H32,J32,L32,N32)</f>
        <v>1350</v>
      </c>
      <c r="D32" s="18">
        <f>SUM(D10:D31)</f>
        <v>504</v>
      </c>
      <c r="E32" s="44">
        <f t="shared" ref="E32" si="14">D32/C32</f>
        <v>0.37333333333333335</v>
      </c>
      <c r="F32" s="18">
        <f>SUM(F10:F31)</f>
        <v>570</v>
      </c>
      <c r="G32" s="44">
        <f t="shared" ref="G32" si="15">F32/C32</f>
        <v>0.42222222222222222</v>
      </c>
      <c r="H32" s="18">
        <f>SUM(H10:H31)</f>
        <v>234</v>
      </c>
      <c r="I32" s="44">
        <f t="shared" ref="I32" si="16">H32/C32</f>
        <v>0.17333333333333334</v>
      </c>
      <c r="J32" s="18">
        <f>SUM(J10:J31)</f>
        <v>5</v>
      </c>
      <c r="K32" s="44">
        <f t="shared" ref="K32" si="17">J32/C32</f>
        <v>3.7037037037037038E-3</v>
      </c>
      <c r="L32" s="18">
        <f>SUM(L10:L31)</f>
        <v>1</v>
      </c>
      <c r="M32" s="44">
        <f t="shared" ref="M32" si="18">L32/C32</f>
        <v>7.407407407407407E-4</v>
      </c>
      <c r="N32" s="18">
        <f>SUM(N10:N31)</f>
        <v>36</v>
      </c>
      <c r="O32" s="44">
        <f t="shared" ref="O32" si="19">N32/C32</f>
        <v>2.6666666666666668E-2</v>
      </c>
      <c r="P32" s="3">
        <f>SUM(P10:P31)</f>
        <v>1350</v>
      </c>
      <c r="Q32" s="16">
        <f t="shared" ref="Q32" si="20">SUM(E32,G32,I32,K32,M32,O32)</f>
        <v>0.99999999999999989</v>
      </c>
    </row>
  </sheetData>
  <mergeCells count="16">
    <mergeCell ref="A32:B32"/>
    <mergeCell ref="A1:F1"/>
    <mergeCell ref="I1:O1"/>
    <mergeCell ref="A2:F2"/>
    <mergeCell ref="I2:O2"/>
    <mergeCell ref="B4:O4"/>
    <mergeCell ref="A7:A9"/>
    <mergeCell ref="B7:B9"/>
    <mergeCell ref="C7:C9"/>
    <mergeCell ref="D7:O7"/>
    <mergeCell ref="D8:E8"/>
    <mergeCell ref="F8:G8"/>
    <mergeCell ref="H8:I8"/>
    <mergeCell ref="J8:K8"/>
    <mergeCell ref="L8:M8"/>
    <mergeCell ref="N8:O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5041-9E20-4F92-AE50-53B706F3A9F4}">
  <dimension ref="A1:K61"/>
  <sheetViews>
    <sheetView topLeftCell="A28" workbookViewId="0">
      <selection activeCell="B58" sqref="B58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22" style="2" bestFit="1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33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54" t="s">
        <v>5</v>
      </c>
      <c r="B10" s="56" t="s">
        <v>6</v>
      </c>
      <c r="C10" s="56" t="s">
        <v>7</v>
      </c>
      <c r="D10" s="56" t="s">
        <v>8</v>
      </c>
      <c r="E10" s="6" t="s">
        <v>9</v>
      </c>
      <c r="F10" s="6" t="s">
        <v>9</v>
      </c>
      <c r="G10" s="6" t="s">
        <v>9</v>
      </c>
      <c r="H10" s="58" t="s">
        <v>13</v>
      </c>
      <c r="I10" s="59"/>
      <c r="J10" s="58" t="s">
        <v>13</v>
      </c>
      <c r="K10" s="59"/>
    </row>
    <row r="11" spans="1:11" ht="36" customHeight="1" x14ac:dyDescent="0.25">
      <c r="A11" s="55"/>
      <c r="B11" s="57"/>
      <c r="C11" s="57"/>
      <c r="D11" s="57"/>
      <c r="E11" s="7" t="s">
        <v>10</v>
      </c>
      <c r="F11" s="7" t="s">
        <v>11</v>
      </c>
      <c r="G11" s="7" t="s">
        <v>12</v>
      </c>
      <c r="H11" s="60" t="s">
        <v>14</v>
      </c>
      <c r="I11" s="61"/>
      <c r="J11" s="60" t="s">
        <v>29</v>
      </c>
      <c r="K11" s="61"/>
    </row>
    <row r="12" spans="1:11" ht="15.75" x14ac:dyDescent="0.25">
      <c r="A12" s="55"/>
      <c r="B12" s="57"/>
      <c r="C12" s="57"/>
      <c r="D12" s="57"/>
      <c r="E12" s="10"/>
      <c r="F12" s="10"/>
      <c r="G12" s="10"/>
      <c r="H12" s="6" t="s">
        <v>9</v>
      </c>
      <c r="I12" s="6" t="s">
        <v>15</v>
      </c>
      <c r="J12" s="6" t="s">
        <v>9</v>
      </c>
      <c r="K12" s="6" t="s">
        <v>15</v>
      </c>
    </row>
    <row r="13" spans="1:11" x14ac:dyDescent="0.25">
      <c r="A13" s="12">
        <v>1</v>
      </c>
      <c r="B13" s="27" t="s">
        <v>291</v>
      </c>
      <c r="C13" s="11" t="s">
        <v>292</v>
      </c>
      <c r="D13" s="28">
        <v>37771</v>
      </c>
      <c r="E13" s="12">
        <v>80</v>
      </c>
      <c r="F13" s="12">
        <v>80</v>
      </c>
      <c r="G13" s="12">
        <v>80</v>
      </c>
      <c r="H13" s="12">
        <v>80</v>
      </c>
      <c r="I13" s="17" t="str">
        <f>IF(H13&gt;=90,"Xuất sắc",IF(H13&gt;=80,"Tốt", IF(H13&gt;=65,"Khá",IF(H13&gt;=50,"Trung bình", IF(H13&gt;=35, "Yếu", "Kém")))))</f>
        <v>Tốt</v>
      </c>
      <c r="J13" s="12">
        <v>80</v>
      </c>
      <c r="K13" s="17" t="str">
        <f>IF(J13&gt;=90,"Xuất sắc",IF(J13&gt;=80,"Tốt", IF(J13&gt;=65,"Khá",IF(J13&gt;=50,"Trung bình", IF(J13&gt;=35, "Yếu", "Kém")))))</f>
        <v>Tốt</v>
      </c>
    </row>
    <row r="14" spans="1:11" x14ac:dyDescent="0.25">
      <c r="A14" s="12">
        <v>2</v>
      </c>
      <c r="B14" s="27" t="s">
        <v>293</v>
      </c>
      <c r="C14" s="11" t="s">
        <v>294</v>
      </c>
      <c r="D14" s="28">
        <v>37641</v>
      </c>
      <c r="E14" s="12">
        <v>90</v>
      </c>
      <c r="F14" s="12">
        <v>90</v>
      </c>
      <c r="G14" s="12">
        <v>90</v>
      </c>
      <c r="H14" s="12">
        <v>90</v>
      </c>
      <c r="I14" s="17" t="str">
        <f t="shared" ref="I14:I59" si="0">IF(H14&gt;=90,"Xuất sắc",IF(H14&gt;=80,"Tốt", IF(H14&gt;=65,"Khá",IF(H14&gt;=50,"Trung bình", IF(H14&gt;=35, "Yếu", "Kém")))))</f>
        <v>Xuất sắc</v>
      </c>
      <c r="J14" s="12">
        <v>90</v>
      </c>
      <c r="K14" s="17" t="str">
        <f t="shared" ref="K14:K59" si="1">IF(J14&gt;=90,"Xuất sắc",IF(J14&gt;=80,"Tốt", IF(J14&gt;=65,"Khá",IF(J14&gt;=50,"Trung bình", IF(J14&gt;=35, "Yếu", "Kém")))))</f>
        <v>Xuất sắc</v>
      </c>
    </row>
    <row r="15" spans="1:11" x14ac:dyDescent="0.25">
      <c r="A15" s="12">
        <v>3</v>
      </c>
      <c r="B15" s="27" t="s">
        <v>331</v>
      </c>
      <c r="C15" s="11" t="s">
        <v>332</v>
      </c>
      <c r="D15" s="28">
        <v>37832</v>
      </c>
      <c r="E15" s="12">
        <v>90</v>
      </c>
      <c r="F15" s="12">
        <v>90</v>
      </c>
      <c r="G15" s="12">
        <v>90</v>
      </c>
      <c r="H15" s="12">
        <v>90</v>
      </c>
      <c r="I15" s="17" t="str">
        <f t="shared" si="0"/>
        <v>Xuất sắc</v>
      </c>
      <c r="J15" s="12">
        <v>90</v>
      </c>
      <c r="K15" s="17" t="str">
        <f t="shared" si="1"/>
        <v>Xuất sắc</v>
      </c>
    </row>
    <row r="16" spans="1:11" x14ac:dyDescent="0.25">
      <c r="A16" s="12">
        <v>4</v>
      </c>
      <c r="B16" s="27" t="s">
        <v>333</v>
      </c>
      <c r="C16" s="11" t="s">
        <v>334</v>
      </c>
      <c r="D16" s="28">
        <v>37861</v>
      </c>
      <c r="E16" s="12">
        <v>90</v>
      </c>
      <c r="F16" s="12">
        <v>90</v>
      </c>
      <c r="G16" s="12">
        <v>90</v>
      </c>
      <c r="H16" s="12">
        <v>90</v>
      </c>
      <c r="I16" s="17" t="str">
        <f t="shared" si="0"/>
        <v>Xuất sắc</v>
      </c>
      <c r="J16" s="12">
        <v>90</v>
      </c>
      <c r="K16" s="17" t="str">
        <f t="shared" si="1"/>
        <v>Xuất sắc</v>
      </c>
    </row>
    <row r="17" spans="1:11" x14ac:dyDescent="0.25">
      <c r="A17" s="12">
        <v>5</v>
      </c>
      <c r="B17" s="27" t="s">
        <v>335</v>
      </c>
      <c r="C17" s="11" t="s">
        <v>336</v>
      </c>
      <c r="D17" s="28">
        <v>37905</v>
      </c>
      <c r="E17" s="12">
        <v>90</v>
      </c>
      <c r="F17" s="12">
        <v>90</v>
      </c>
      <c r="G17" s="12">
        <v>90</v>
      </c>
      <c r="H17" s="12">
        <v>90</v>
      </c>
      <c r="I17" s="17" t="str">
        <f t="shared" si="0"/>
        <v>Xuất sắc</v>
      </c>
      <c r="J17" s="12">
        <v>90</v>
      </c>
      <c r="K17" s="17" t="str">
        <f t="shared" si="1"/>
        <v>Xuất sắc</v>
      </c>
    </row>
    <row r="18" spans="1:11" x14ac:dyDescent="0.25">
      <c r="A18" s="12">
        <v>6</v>
      </c>
      <c r="B18" s="27" t="s">
        <v>337</v>
      </c>
      <c r="C18" s="11" t="s">
        <v>338</v>
      </c>
      <c r="D18" s="28">
        <v>37792</v>
      </c>
      <c r="E18" s="12">
        <v>92</v>
      </c>
      <c r="F18" s="12">
        <v>92</v>
      </c>
      <c r="G18" s="12">
        <v>90</v>
      </c>
      <c r="H18" s="12">
        <v>90</v>
      </c>
      <c r="I18" s="17" t="str">
        <f t="shared" si="0"/>
        <v>Xuất sắc</v>
      </c>
      <c r="J18" s="12">
        <v>90</v>
      </c>
      <c r="K18" s="17" t="str">
        <f t="shared" si="1"/>
        <v>Xuất sắc</v>
      </c>
    </row>
    <row r="19" spans="1:11" x14ac:dyDescent="0.25">
      <c r="A19" s="12">
        <v>7</v>
      </c>
      <c r="B19" s="27" t="s">
        <v>339</v>
      </c>
      <c r="C19" s="11" t="s">
        <v>338</v>
      </c>
      <c r="D19" s="28">
        <v>37813</v>
      </c>
      <c r="E19" s="12">
        <v>70</v>
      </c>
      <c r="F19" s="12">
        <v>90</v>
      </c>
      <c r="G19" s="12">
        <v>90</v>
      </c>
      <c r="H19" s="12">
        <v>90</v>
      </c>
      <c r="I19" s="17" t="str">
        <f t="shared" si="0"/>
        <v>Xuất sắc</v>
      </c>
      <c r="J19" s="12">
        <v>90</v>
      </c>
      <c r="K19" s="17" t="str">
        <f t="shared" si="1"/>
        <v>Xuất sắc</v>
      </c>
    </row>
    <row r="20" spans="1:11" x14ac:dyDescent="0.25">
      <c r="A20" s="12">
        <v>8</v>
      </c>
      <c r="B20" s="27" t="s">
        <v>340</v>
      </c>
      <c r="C20" s="11" t="s">
        <v>341</v>
      </c>
      <c r="D20" s="28">
        <v>37403</v>
      </c>
      <c r="E20" s="12">
        <v>90</v>
      </c>
      <c r="F20" s="12">
        <v>90</v>
      </c>
      <c r="G20" s="12">
        <v>90</v>
      </c>
      <c r="H20" s="12">
        <v>90</v>
      </c>
      <c r="I20" s="17" t="str">
        <f t="shared" si="0"/>
        <v>Xuất sắc</v>
      </c>
      <c r="J20" s="12">
        <v>90</v>
      </c>
      <c r="K20" s="17" t="str">
        <f t="shared" si="1"/>
        <v>Xuất sắc</v>
      </c>
    </row>
    <row r="21" spans="1:11" x14ac:dyDescent="0.25">
      <c r="A21" s="12">
        <v>9</v>
      </c>
      <c r="B21" s="27" t="s">
        <v>342</v>
      </c>
      <c r="C21" s="11" t="s">
        <v>343</v>
      </c>
      <c r="D21" s="28">
        <v>37764</v>
      </c>
      <c r="E21" s="12">
        <v>80</v>
      </c>
      <c r="F21" s="12">
        <v>80</v>
      </c>
      <c r="G21" s="12">
        <v>80</v>
      </c>
      <c r="H21" s="12">
        <v>80</v>
      </c>
      <c r="I21" s="17" t="str">
        <f t="shared" si="0"/>
        <v>Tốt</v>
      </c>
      <c r="J21" s="12">
        <v>80</v>
      </c>
      <c r="K21" s="17" t="str">
        <f t="shared" si="1"/>
        <v>Tốt</v>
      </c>
    </row>
    <row r="22" spans="1:11" x14ac:dyDescent="0.25">
      <c r="A22" s="12">
        <v>10</v>
      </c>
      <c r="B22" s="27" t="s">
        <v>344</v>
      </c>
      <c r="C22" s="11" t="s">
        <v>345</v>
      </c>
      <c r="D22" s="28">
        <v>37835</v>
      </c>
      <c r="E22" s="12">
        <v>80</v>
      </c>
      <c r="F22" s="12">
        <v>90</v>
      </c>
      <c r="G22" s="12">
        <v>90</v>
      </c>
      <c r="H22" s="12">
        <v>90</v>
      </c>
      <c r="I22" s="17" t="str">
        <f t="shared" si="0"/>
        <v>Xuất sắc</v>
      </c>
      <c r="J22" s="12">
        <v>90</v>
      </c>
      <c r="K22" s="17" t="str">
        <f t="shared" si="1"/>
        <v>Xuất sắc</v>
      </c>
    </row>
    <row r="23" spans="1:11" x14ac:dyDescent="0.25">
      <c r="A23" s="12">
        <v>11</v>
      </c>
      <c r="B23" s="27" t="s">
        <v>346</v>
      </c>
      <c r="C23" s="11" t="s">
        <v>347</v>
      </c>
      <c r="D23" s="28">
        <v>37922</v>
      </c>
      <c r="E23" s="12">
        <v>80</v>
      </c>
      <c r="F23" s="12">
        <v>80</v>
      </c>
      <c r="G23" s="12">
        <v>80</v>
      </c>
      <c r="H23" s="12">
        <v>80</v>
      </c>
      <c r="I23" s="17" t="str">
        <f t="shared" si="0"/>
        <v>Tốt</v>
      </c>
      <c r="J23" s="12">
        <v>80</v>
      </c>
      <c r="K23" s="17" t="str">
        <f t="shared" si="1"/>
        <v>Tốt</v>
      </c>
    </row>
    <row r="24" spans="1:11" x14ac:dyDescent="0.25">
      <c r="A24" s="12">
        <v>12</v>
      </c>
      <c r="B24" s="27" t="s">
        <v>348</v>
      </c>
      <c r="C24" s="11" t="s">
        <v>349</v>
      </c>
      <c r="D24" s="28">
        <v>37982</v>
      </c>
      <c r="E24" s="12">
        <v>90</v>
      </c>
      <c r="F24" s="12">
        <v>90</v>
      </c>
      <c r="G24" s="12">
        <v>90</v>
      </c>
      <c r="H24" s="12">
        <v>90</v>
      </c>
      <c r="I24" s="17" t="str">
        <f t="shared" si="0"/>
        <v>Xuất sắc</v>
      </c>
      <c r="J24" s="12">
        <v>90</v>
      </c>
      <c r="K24" s="17" t="str">
        <f t="shared" si="1"/>
        <v>Xuất sắc</v>
      </c>
    </row>
    <row r="25" spans="1:11" x14ac:dyDescent="0.25">
      <c r="A25" s="12">
        <v>13</v>
      </c>
      <c r="B25" s="27" t="s">
        <v>295</v>
      </c>
      <c r="C25" s="11" t="s">
        <v>296</v>
      </c>
      <c r="D25" s="28">
        <v>37653</v>
      </c>
      <c r="E25" s="12">
        <v>92</v>
      </c>
      <c r="F25" s="12">
        <v>92</v>
      </c>
      <c r="G25" s="12">
        <v>90</v>
      </c>
      <c r="H25" s="12">
        <v>90</v>
      </c>
      <c r="I25" s="17" t="str">
        <f t="shared" si="0"/>
        <v>Xuất sắc</v>
      </c>
      <c r="J25" s="12">
        <v>90</v>
      </c>
      <c r="K25" s="17" t="str">
        <f t="shared" si="1"/>
        <v>Xuất sắc</v>
      </c>
    </row>
    <row r="26" spans="1:11" x14ac:dyDescent="0.25">
      <c r="A26" s="12">
        <v>14</v>
      </c>
      <c r="B26" s="27" t="s">
        <v>297</v>
      </c>
      <c r="C26" s="11" t="s">
        <v>298</v>
      </c>
      <c r="D26" s="28">
        <v>37911</v>
      </c>
      <c r="E26" s="12">
        <v>80</v>
      </c>
      <c r="F26" s="12">
        <v>80</v>
      </c>
      <c r="G26" s="12">
        <v>90</v>
      </c>
      <c r="H26" s="12">
        <v>90</v>
      </c>
      <c r="I26" s="17" t="str">
        <f t="shared" si="0"/>
        <v>Xuất sắc</v>
      </c>
      <c r="J26" s="12">
        <v>90</v>
      </c>
      <c r="K26" s="17" t="str">
        <f t="shared" si="1"/>
        <v>Xuất sắc</v>
      </c>
    </row>
    <row r="27" spans="1:11" x14ac:dyDescent="0.25">
      <c r="A27" s="12">
        <v>15</v>
      </c>
      <c r="B27" s="27" t="s">
        <v>354</v>
      </c>
      <c r="C27" s="11" t="s">
        <v>355</v>
      </c>
      <c r="D27" s="28">
        <v>37795</v>
      </c>
      <c r="E27" s="12">
        <v>80</v>
      </c>
      <c r="F27" s="12">
        <v>80</v>
      </c>
      <c r="G27" s="12">
        <v>80</v>
      </c>
      <c r="H27" s="12">
        <v>80</v>
      </c>
      <c r="I27" s="17" t="str">
        <f t="shared" si="0"/>
        <v>Tốt</v>
      </c>
      <c r="J27" s="12">
        <v>80</v>
      </c>
      <c r="K27" s="17" t="str">
        <f t="shared" si="1"/>
        <v>Tốt</v>
      </c>
    </row>
    <row r="28" spans="1:11" x14ac:dyDescent="0.25">
      <c r="A28" s="12">
        <v>16</v>
      </c>
      <c r="B28" s="27" t="s">
        <v>350</v>
      </c>
      <c r="C28" s="11" t="s">
        <v>351</v>
      </c>
      <c r="D28" s="28">
        <v>37985</v>
      </c>
      <c r="E28" s="12">
        <v>70</v>
      </c>
      <c r="F28" s="12">
        <v>70</v>
      </c>
      <c r="G28" s="12">
        <v>80</v>
      </c>
      <c r="H28" s="12">
        <v>80</v>
      </c>
      <c r="I28" s="17" t="str">
        <f t="shared" si="0"/>
        <v>Tốt</v>
      </c>
      <c r="J28" s="12">
        <v>80</v>
      </c>
      <c r="K28" s="17" t="str">
        <f t="shared" si="1"/>
        <v>Tốt</v>
      </c>
    </row>
    <row r="29" spans="1:11" x14ac:dyDescent="0.25">
      <c r="A29" s="12">
        <v>17</v>
      </c>
      <c r="B29" s="27" t="s">
        <v>352</v>
      </c>
      <c r="C29" s="11" t="s">
        <v>353</v>
      </c>
      <c r="D29" s="28">
        <v>37918</v>
      </c>
      <c r="E29" s="12">
        <v>70</v>
      </c>
      <c r="F29" s="12">
        <v>80</v>
      </c>
      <c r="G29" s="12">
        <v>90</v>
      </c>
      <c r="H29" s="12">
        <v>90</v>
      </c>
      <c r="I29" s="17" t="str">
        <f t="shared" si="0"/>
        <v>Xuất sắc</v>
      </c>
      <c r="J29" s="12">
        <v>90</v>
      </c>
      <c r="K29" s="17" t="str">
        <f t="shared" si="1"/>
        <v>Xuất sắc</v>
      </c>
    </row>
    <row r="30" spans="1:11" x14ac:dyDescent="0.25">
      <c r="A30" s="12">
        <v>18</v>
      </c>
      <c r="B30" s="27" t="s">
        <v>299</v>
      </c>
      <c r="C30" s="11" t="s">
        <v>300</v>
      </c>
      <c r="D30" s="28">
        <v>37922</v>
      </c>
      <c r="E30" s="12">
        <v>85</v>
      </c>
      <c r="F30" s="12">
        <v>85</v>
      </c>
      <c r="G30" s="12">
        <v>90</v>
      </c>
      <c r="H30" s="12">
        <v>90</v>
      </c>
      <c r="I30" s="17" t="str">
        <f t="shared" si="0"/>
        <v>Xuất sắc</v>
      </c>
      <c r="J30" s="12">
        <v>90</v>
      </c>
      <c r="K30" s="17" t="str">
        <f t="shared" si="1"/>
        <v>Xuất sắc</v>
      </c>
    </row>
    <row r="31" spans="1:11" x14ac:dyDescent="0.25">
      <c r="A31" s="12">
        <v>19</v>
      </c>
      <c r="B31" s="27" t="s">
        <v>356</v>
      </c>
      <c r="C31" s="11" t="s">
        <v>357</v>
      </c>
      <c r="D31" s="28">
        <v>37773</v>
      </c>
      <c r="E31" s="12">
        <v>90</v>
      </c>
      <c r="F31" s="12">
        <v>90</v>
      </c>
      <c r="G31" s="12">
        <v>90</v>
      </c>
      <c r="H31" s="12">
        <v>90</v>
      </c>
      <c r="I31" s="17" t="str">
        <f t="shared" si="0"/>
        <v>Xuất sắc</v>
      </c>
      <c r="J31" s="12">
        <v>90</v>
      </c>
      <c r="K31" s="17" t="str">
        <f t="shared" si="1"/>
        <v>Xuất sắc</v>
      </c>
    </row>
    <row r="32" spans="1:11" x14ac:dyDescent="0.25">
      <c r="A32" s="12">
        <v>20</v>
      </c>
      <c r="B32" s="27" t="s">
        <v>358</v>
      </c>
      <c r="C32" s="11" t="s">
        <v>359</v>
      </c>
      <c r="D32" s="28">
        <v>37939</v>
      </c>
      <c r="E32" s="12">
        <v>70</v>
      </c>
      <c r="F32" s="12">
        <v>70</v>
      </c>
      <c r="G32" s="12">
        <v>80</v>
      </c>
      <c r="H32" s="12">
        <v>80</v>
      </c>
      <c r="I32" s="17" t="str">
        <f t="shared" si="0"/>
        <v>Tốt</v>
      </c>
      <c r="J32" s="12">
        <v>80</v>
      </c>
      <c r="K32" s="17" t="str">
        <f t="shared" si="1"/>
        <v>Tốt</v>
      </c>
    </row>
    <row r="33" spans="1:11" x14ac:dyDescent="0.25">
      <c r="A33" s="12">
        <v>21</v>
      </c>
      <c r="B33" s="27" t="s">
        <v>360</v>
      </c>
      <c r="C33" s="11" t="s">
        <v>361</v>
      </c>
      <c r="D33" s="28">
        <v>37749</v>
      </c>
      <c r="E33" s="12">
        <v>90</v>
      </c>
      <c r="F33" s="12">
        <v>90</v>
      </c>
      <c r="G33" s="12">
        <v>90</v>
      </c>
      <c r="H33" s="12">
        <v>90</v>
      </c>
      <c r="I33" s="17" t="str">
        <f t="shared" si="0"/>
        <v>Xuất sắc</v>
      </c>
      <c r="J33" s="12">
        <v>90</v>
      </c>
      <c r="K33" s="17" t="str">
        <f t="shared" si="1"/>
        <v>Xuất sắc</v>
      </c>
    </row>
    <row r="34" spans="1:11" x14ac:dyDescent="0.25">
      <c r="A34" s="12">
        <v>22</v>
      </c>
      <c r="B34" s="27" t="s">
        <v>362</v>
      </c>
      <c r="C34" s="11" t="s">
        <v>363</v>
      </c>
      <c r="D34" s="28">
        <v>37828</v>
      </c>
      <c r="E34" s="12">
        <v>70</v>
      </c>
      <c r="F34" s="12">
        <v>70</v>
      </c>
      <c r="G34" s="12">
        <v>80</v>
      </c>
      <c r="H34" s="12">
        <v>80</v>
      </c>
      <c r="I34" s="17" t="str">
        <f t="shared" si="0"/>
        <v>Tốt</v>
      </c>
      <c r="J34" s="12">
        <v>80</v>
      </c>
      <c r="K34" s="17" t="str">
        <f t="shared" si="1"/>
        <v>Tốt</v>
      </c>
    </row>
    <row r="35" spans="1:11" x14ac:dyDescent="0.25">
      <c r="A35" s="12">
        <v>23</v>
      </c>
      <c r="B35" s="27" t="s">
        <v>364</v>
      </c>
      <c r="C35" s="11" t="s">
        <v>365</v>
      </c>
      <c r="D35" s="28">
        <v>37824</v>
      </c>
      <c r="E35" s="12">
        <v>80</v>
      </c>
      <c r="F35" s="12">
        <v>80</v>
      </c>
      <c r="G35" s="12">
        <v>80</v>
      </c>
      <c r="H35" s="12">
        <v>80</v>
      </c>
      <c r="I35" s="17" t="str">
        <f t="shared" si="0"/>
        <v>Tốt</v>
      </c>
      <c r="J35" s="12">
        <v>80</v>
      </c>
      <c r="K35" s="17" t="str">
        <f t="shared" si="1"/>
        <v>Tốt</v>
      </c>
    </row>
    <row r="36" spans="1:11" x14ac:dyDescent="0.25">
      <c r="A36" s="12">
        <v>24</v>
      </c>
      <c r="B36" s="27" t="s">
        <v>366</v>
      </c>
      <c r="C36" s="11" t="s">
        <v>367</v>
      </c>
      <c r="D36" s="28">
        <v>37958</v>
      </c>
      <c r="E36" s="12">
        <v>80</v>
      </c>
      <c r="F36" s="12">
        <v>77</v>
      </c>
      <c r="G36" s="12">
        <v>77</v>
      </c>
      <c r="H36" s="12">
        <v>77</v>
      </c>
      <c r="I36" s="17" t="str">
        <f t="shared" si="0"/>
        <v>Khá</v>
      </c>
      <c r="J36" s="12">
        <v>77</v>
      </c>
      <c r="K36" s="17" t="str">
        <f t="shared" si="1"/>
        <v>Khá</v>
      </c>
    </row>
    <row r="37" spans="1:11" x14ac:dyDescent="0.25">
      <c r="A37" s="12">
        <v>25</v>
      </c>
      <c r="B37" s="27" t="s">
        <v>368</v>
      </c>
      <c r="C37" s="11" t="s">
        <v>369</v>
      </c>
      <c r="D37" s="28">
        <v>37812</v>
      </c>
      <c r="E37" s="12">
        <v>80</v>
      </c>
      <c r="F37" s="12">
        <v>80</v>
      </c>
      <c r="G37" s="12">
        <v>80</v>
      </c>
      <c r="H37" s="12">
        <v>80</v>
      </c>
      <c r="I37" s="17" t="str">
        <f t="shared" si="0"/>
        <v>Tốt</v>
      </c>
      <c r="J37" s="12">
        <v>80</v>
      </c>
      <c r="K37" s="17" t="str">
        <f t="shared" si="1"/>
        <v>Tốt</v>
      </c>
    </row>
    <row r="38" spans="1:11" x14ac:dyDescent="0.25">
      <c r="A38" s="12">
        <v>26</v>
      </c>
      <c r="B38" s="27" t="s">
        <v>370</v>
      </c>
      <c r="C38" s="11" t="s">
        <v>371</v>
      </c>
      <c r="D38" s="28">
        <v>37755</v>
      </c>
      <c r="E38" s="12">
        <v>90</v>
      </c>
      <c r="F38" s="12">
        <v>90</v>
      </c>
      <c r="G38" s="12">
        <v>90</v>
      </c>
      <c r="H38" s="12">
        <v>90</v>
      </c>
      <c r="I38" s="17" t="str">
        <f t="shared" si="0"/>
        <v>Xuất sắc</v>
      </c>
      <c r="J38" s="12">
        <v>90</v>
      </c>
      <c r="K38" s="17" t="str">
        <f t="shared" si="1"/>
        <v>Xuất sắc</v>
      </c>
    </row>
    <row r="39" spans="1:11" x14ac:dyDescent="0.25">
      <c r="A39" s="12">
        <v>27</v>
      </c>
      <c r="B39" s="27" t="s">
        <v>372</v>
      </c>
      <c r="C39" s="11" t="s">
        <v>373</v>
      </c>
      <c r="D39" s="28">
        <v>37684</v>
      </c>
      <c r="E39" s="12">
        <v>80</v>
      </c>
      <c r="F39" s="12">
        <v>77</v>
      </c>
      <c r="G39" s="12">
        <v>77</v>
      </c>
      <c r="H39" s="12">
        <v>77</v>
      </c>
      <c r="I39" s="17" t="str">
        <f t="shared" si="0"/>
        <v>Khá</v>
      </c>
      <c r="J39" s="12">
        <v>77</v>
      </c>
      <c r="K39" s="17" t="str">
        <f t="shared" si="1"/>
        <v>Khá</v>
      </c>
    </row>
    <row r="40" spans="1:11" x14ac:dyDescent="0.25">
      <c r="A40" s="12">
        <v>28</v>
      </c>
      <c r="B40" s="27" t="s">
        <v>374</v>
      </c>
      <c r="C40" s="11" t="s">
        <v>375</v>
      </c>
      <c r="D40" s="28">
        <v>37927</v>
      </c>
      <c r="E40" s="12">
        <v>90</v>
      </c>
      <c r="F40" s="12">
        <v>90</v>
      </c>
      <c r="G40" s="12">
        <v>90</v>
      </c>
      <c r="H40" s="12">
        <v>90</v>
      </c>
      <c r="I40" s="17" t="str">
        <f t="shared" si="0"/>
        <v>Xuất sắc</v>
      </c>
      <c r="J40" s="12">
        <v>90</v>
      </c>
      <c r="K40" s="17" t="str">
        <f t="shared" si="1"/>
        <v>Xuất sắc</v>
      </c>
    </row>
    <row r="41" spans="1:11" x14ac:dyDescent="0.25">
      <c r="A41" s="12">
        <v>29</v>
      </c>
      <c r="B41" s="27" t="s">
        <v>376</v>
      </c>
      <c r="C41" s="11" t="s">
        <v>377</v>
      </c>
      <c r="D41" s="28">
        <v>37932</v>
      </c>
      <c r="E41" s="12">
        <v>70</v>
      </c>
      <c r="F41" s="12">
        <v>70</v>
      </c>
      <c r="G41" s="12">
        <v>90</v>
      </c>
      <c r="H41" s="12">
        <v>90</v>
      </c>
      <c r="I41" s="17" t="str">
        <f t="shared" si="0"/>
        <v>Xuất sắc</v>
      </c>
      <c r="J41" s="12">
        <v>90</v>
      </c>
      <c r="K41" s="17" t="str">
        <f t="shared" si="1"/>
        <v>Xuất sắc</v>
      </c>
    </row>
    <row r="42" spans="1:11" x14ac:dyDescent="0.25">
      <c r="A42" s="12">
        <v>30</v>
      </c>
      <c r="B42" s="27" t="s">
        <v>301</v>
      </c>
      <c r="C42" s="11" t="s">
        <v>302</v>
      </c>
      <c r="D42" s="28">
        <v>37866</v>
      </c>
      <c r="E42" s="12">
        <v>80</v>
      </c>
      <c r="F42" s="12">
        <v>80</v>
      </c>
      <c r="G42" s="12">
        <v>90</v>
      </c>
      <c r="H42" s="12">
        <v>90</v>
      </c>
      <c r="I42" s="17" t="str">
        <f t="shared" si="0"/>
        <v>Xuất sắc</v>
      </c>
      <c r="J42" s="12">
        <v>90</v>
      </c>
      <c r="K42" s="17" t="str">
        <f t="shared" si="1"/>
        <v>Xuất sắc</v>
      </c>
    </row>
    <row r="43" spans="1:11" x14ac:dyDescent="0.25">
      <c r="A43" s="12">
        <v>31</v>
      </c>
      <c r="B43" s="27" t="s">
        <v>303</v>
      </c>
      <c r="C43" s="11" t="s">
        <v>304</v>
      </c>
      <c r="D43" s="28">
        <v>37939</v>
      </c>
      <c r="E43" s="12">
        <v>80</v>
      </c>
      <c r="F43" s="12">
        <v>80</v>
      </c>
      <c r="G43" s="12">
        <v>80</v>
      </c>
      <c r="H43" s="12">
        <v>80</v>
      </c>
      <c r="I43" s="17" t="str">
        <f t="shared" si="0"/>
        <v>Tốt</v>
      </c>
      <c r="J43" s="12">
        <v>80</v>
      </c>
      <c r="K43" s="17" t="str">
        <f t="shared" si="1"/>
        <v>Tốt</v>
      </c>
    </row>
    <row r="44" spans="1:11" x14ac:dyDescent="0.25">
      <c r="A44" s="12">
        <v>32</v>
      </c>
      <c r="B44" s="27" t="s">
        <v>305</v>
      </c>
      <c r="C44" s="11" t="s">
        <v>306</v>
      </c>
      <c r="D44" s="28">
        <v>37691</v>
      </c>
      <c r="E44" s="12">
        <v>80</v>
      </c>
      <c r="F44" s="12">
        <v>80</v>
      </c>
      <c r="G44" s="12">
        <v>80</v>
      </c>
      <c r="H44" s="12">
        <v>80</v>
      </c>
      <c r="I44" s="17" t="str">
        <f t="shared" si="0"/>
        <v>Tốt</v>
      </c>
      <c r="J44" s="12">
        <v>80</v>
      </c>
      <c r="K44" s="17" t="str">
        <f t="shared" si="1"/>
        <v>Tốt</v>
      </c>
    </row>
    <row r="45" spans="1:11" x14ac:dyDescent="0.25">
      <c r="A45" s="12">
        <v>33</v>
      </c>
      <c r="B45" s="27" t="s">
        <v>307</v>
      </c>
      <c r="C45" s="11" t="s">
        <v>308</v>
      </c>
      <c r="D45" s="28">
        <v>37734</v>
      </c>
      <c r="E45" s="12">
        <v>90</v>
      </c>
      <c r="F45" s="12">
        <v>90</v>
      </c>
      <c r="G45" s="12">
        <v>90</v>
      </c>
      <c r="H45" s="12">
        <v>90</v>
      </c>
      <c r="I45" s="17" t="str">
        <f t="shared" si="0"/>
        <v>Xuất sắc</v>
      </c>
      <c r="J45" s="12">
        <v>90</v>
      </c>
      <c r="K45" s="17" t="str">
        <f t="shared" si="1"/>
        <v>Xuất sắc</v>
      </c>
    </row>
    <row r="46" spans="1:11" x14ac:dyDescent="0.25">
      <c r="A46" s="12">
        <v>34</v>
      </c>
      <c r="B46" s="27" t="s">
        <v>309</v>
      </c>
      <c r="C46" s="11" t="s">
        <v>310</v>
      </c>
      <c r="D46" s="28">
        <v>37872</v>
      </c>
      <c r="E46" s="12"/>
      <c r="F46" s="12"/>
      <c r="G46" s="12"/>
      <c r="H46" s="12"/>
      <c r="I46" s="17" t="str">
        <f t="shared" si="0"/>
        <v>Kém</v>
      </c>
      <c r="J46" s="12"/>
      <c r="K46" s="17" t="str">
        <f t="shared" si="1"/>
        <v>Kém</v>
      </c>
    </row>
    <row r="47" spans="1:11" x14ac:dyDescent="0.25">
      <c r="A47" s="12">
        <v>35</v>
      </c>
      <c r="B47" s="27" t="s">
        <v>285</v>
      </c>
      <c r="C47" s="11" t="s">
        <v>286</v>
      </c>
      <c r="D47" s="28">
        <v>37985</v>
      </c>
      <c r="E47" s="12">
        <v>85</v>
      </c>
      <c r="F47" s="12">
        <v>85</v>
      </c>
      <c r="G47" s="12">
        <v>85</v>
      </c>
      <c r="H47" s="12">
        <v>85</v>
      </c>
      <c r="I47" s="17" t="str">
        <f t="shared" si="0"/>
        <v>Tốt</v>
      </c>
      <c r="J47" s="12">
        <v>85</v>
      </c>
      <c r="K47" s="17" t="str">
        <f t="shared" si="1"/>
        <v>Tốt</v>
      </c>
    </row>
    <row r="48" spans="1:11" x14ac:dyDescent="0.25">
      <c r="A48" s="12">
        <v>36</v>
      </c>
      <c r="B48" s="27" t="s">
        <v>311</v>
      </c>
      <c r="C48" s="11" t="s">
        <v>312</v>
      </c>
      <c r="D48" s="28">
        <v>37869</v>
      </c>
      <c r="E48" s="12">
        <v>90</v>
      </c>
      <c r="F48" s="12">
        <v>90</v>
      </c>
      <c r="G48" s="12">
        <v>90</v>
      </c>
      <c r="H48" s="12">
        <v>90</v>
      </c>
      <c r="I48" s="17" t="str">
        <f t="shared" si="0"/>
        <v>Xuất sắc</v>
      </c>
      <c r="J48" s="12">
        <v>90</v>
      </c>
      <c r="K48" s="17" t="str">
        <f t="shared" si="1"/>
        <v>Xuất sắc</v>
      </c>
    </row>
    <row r="49" spans="1:11" x14ac:dyDescent="0.25">
      <c r="A49" s="12">
        <v>37</v>
      </c>
      <c r="B49" s="27" t="s">
        <v>287</v>
      </c>
      <c r="C49" s="11" t="s">
        <v>288</v>
      </c>
      <c r="D49" s="28">
        <v>37973</v>
      </c>
      <c r="E49" s="12">
        <v>90</v>
      </c>
      <c r="F49" s="12">
        <v>90</v>
      </c>
      <c r="G49" s="12">
        <v>90</v>
      </c>
      <c r="H49" s="12">
        <v>90</v>
      </c>
      <c r="I49" s="17" t="str">
        <f t="shared" si="0"/>
        <v>Xuất sắc</v>
      </c>
      <c r="J49" s="12">
        <v>90</v>
      </c>
      <c r="K49" s="17" t="str">
        <f t="shared" si="1"/>
        <v>Xuất sắc</v>
      </c>
    </row>
    <row r="50" spans="1:11" x14ac:dyDescent="0.25">
      <c r="A50" s="12">
        <v>38</v>
      </c>
      <c r="B50" s="27" t="s">
        <v>313</v>
      </c>
      <c r="C50" s="11" t="s">
        <v>314</v>
      </c>
      <c r="D50" s="28">
        <v>37930</v>
      </c>
      <c r="E50" s="12">
        <v>80</v>
      </c>
      <c r="F50" s="12">
        <v>80</v>
      </c>
      <c r="G50" s="12">
        <v>80</v>
      </c>
      <c r="H50" s="12">
        <v>80</v>
      </c>
      <c r="I50" s="17" t="str">
        <f t="shared" si="0"/>
        <v>Tốt</v>
      </c>
      <c r="J50" s="12">
        <v>80</v>
      </c>
      <c r="K50" s="17" t="str">
        <f t="shared" si="1"/>
        <v>Tốt</v>
      </c>
    </row>
    <row r="51" spans="1:11" x14ac:dyDescent="0.25">
      <c r="A51" s="12">
        <v>39</v>
      </c>
      <c r="B51" s="27" t="s">
        <v>315</v>
      </c>
      <c r="C51" s="11" t="s">
        <v>316</v>
      </c>
      <c r="D51" s="28">
        <v>37843</v>
      </c>
      <c r="E51" s="12">
        <v>77</v>
      </c>
      <c r="F51" s="12">
        <v>87</v>
      </c>
      <c r="G51" s="12">
        <v>80</v>
      </c>
      <c r="H51" s="12">
        <v>80</v>
      </c>
      <c r="I51" s="17" t="str">
        <f t="shared" si="0"/>
        <v>Tốt</v>
      </c>
      <c r="J51" s="12">
        <v>80</v>
      </c>
      <c r="K51" s="17" t="str">
        <f t="shared" si="1"/>
        <v>Tốt</v>
      </c>
    </row>
    <row r="52" spans="1:11" x14ac:dyDescent="0.25">
      <c r="A52" s="12">
        <v>40</v>
      </c>
      <c r="B52" s="27" t="s">
        <v>317</v>
      </c>
      <c r="C52" s="11" t="s">
        <v>318</v>
      </c>
      <c r="D52" s="28">
        <v>37668</v>
      </c>
      <c r="E52" s="12">
        <v>96</v>
      </c>
      <c r="F52" s="12">
        <v>96</v>
      </c>
      <c r="G52" s="12">
        <v>92</v>
      </c>
      <c r="H52" s="12">
        <v>92</v>
      </c>
      <c r="I52" s="17" t="str">
        <f t="shared" si="0"/>
        <v>Xuất sắc</v>
      </c>
      <c r="J52" s="12">
        <v>92</v>
      </c>
      <c r="K52" s="17" t="str">
        <f t="shared" si="1"/>
        <v>Xuất sắc</v>
      </c>
    </row>
    <row r="53" spans="1:11" x14ac:dyDescent="0.25">
      <c r="A53" s="12">
        <v>41</v>
      </c>
      <c r="B53" s="27" t="s">
        <v>319</v>
      </c>
      <c r="C53" s="11" t="s">
        <v>320</v>
      </c>
      <c r="D53" s="28">
        <v>37806</v>
      </c>
      <c r="E53" s="12">
        <v>80</v>
      </c>
      <c r="F53" s="12">
        <v>80</v>
      </c>
      <c r="G53" s="12">
        <v>80</v>
      </c>
      <c r="H53" s="12">
        <v>80</v>
      </c>
      <c r="I53" s="17" t="str">
        <f t="shared" si="0"/>
        <v>Tốt</v>
      </c>
      <c r="J53" s="12">
        <v>80</v>
      </c>
      <c r="K53" s="17" t="str">
        <f t="shared" si="1"/>
        <v>Tốt</v>
      </c>
    </row>
    <row r="54" spans="1:11" x14ac:dyDescent="0.25">
      <c r="A54" s="12">
        <v>42</v>
      </c>
      <c r="B54" s="27" t="s">
        <v>289</v>
      </c>
      <c r="C54" s="11" t="s">
        <v>290</v>
      </c>
      <c r="D54" s="28">
        <v>37985</v>
      </c>
      <c r="E54" s="12">
        <v>90</v>
      </c>
      <c r="F54" s="12">
        <v>90</v>
      </c>
      <c r="G54" s="12">
        <v>90</v>
      </c>
      <c r="H54" s="12">
        <v>90</v>
      </c>
      <c r="I54" s="17" t="str">
        <f t="shared" si="0"/>
        <v>Xuất sắc</v>
      </c>
      <c r="J54" s="12">
        <v>90</v>
      </c>
      <c r="K54" s="17" t="str">
        <f t="shared" si="1"/>
        <v>Xuất sắc</v>
      </c>
    </row>
    <row r="55" spans="1:11" x14ac:dyDescent="0.25">
      <c r="A55" s="12">
        <v>43</v>
      </c>
      <c r="B55" s="27" t="s">
        <v>321</v>
      </c>
      <c r="C55" s="11" t="s">
        <v>322</v>
      </c>
      <c r="D55" s="28">
        <v>37887</v>
      </c>
      <c r="E55" s="12">
        <v>90</v>
      </c>
      <c r="F55" s="12">
        <v>90</v>
      </c>
      <c r="G55" s="12">
        <v>90</v>
      </c>
      <c r="H55" s="12">
        <v>90</v>
      </c>
      <c r="I55" s="17" t="str">
        <f t="shared" si="0"/>
        <v>Xuất sắc</v>
      </c>
      <c r="J55" s="12">
        <v>90</v>
      </c>
      <c r="K55" s="17" t="str">
        <f t="shared" si="1"/>
        <v>Xuất sắc</v>
      </c>
    </row>
    <row r="56" spans="1:11" x14ac:dyDescent="0.25">
      <c r="A56" s="12">
        <v>44</v>
      </c>
      <c r="B56" s="27" t="s">
        <v>323</v>
      </c>
      <c r="C56" s="11" t="s">
        <v>324</v>
      </c>
      <c r="D56" s="28">
        <v>37970</v>
      </c>
      <c r="E56" s="12"/>
      <c r="F56" s="12"/>
      <c r="G56" s="12"/>
      <c r="H56" s="12"/>
      <c r="I56" s="17" t="str">
        <f t="shared" si="0"/>
        <v>Kém</v>
      </c>
      <c r="J56" s="12"/>
      <c r="K56" s="17" t="str">
        <f t="shared" si="1"/>
        <v>Kém</v>
      </c>
    </row>
    <row r="57" spans="1:11" x14ac:dyDescent="0.25">
      <c r="A57" s="12">
        <v>45</v>
      </c>
      <c r="B57" s="27" t="s">
        <v>325</v>
      </c>
      <c r="C57" s="11" t="s">
        <v>326</v>
      </c>
      <c r="D57" s="28">
        <v>37900</v>
      </c>
      <c r="E57" s="12"/>
      <c r="F57" s="12"/>
      <c r="G57" s="12"/>
      <c r="H57" s="12"/>
      <c r="I57" s="17" t="str">
        <f t="shared" si="0"/>
        <v>Kém</v>
      </c>
      <c r="J57" s="12"/>
      <c r="K57" s="17" t="str">
        <f t="shared" si="1"/>
        <v>Kém</v>
      </c>
    </row>
    <row r="58" spans="1:11" x14ac:dyDescent="0.25">
      <c r="A58" s="12">
        <v>46</v>
      </c>
      <c r="B58" s="27" t="s">
        <v>327</v>
      </c>
      <c r="C58" s="11" t="s">
        <v>328</v>
      </c>
      <c r="D58" s="28">
        <v>37794</v>
      </c>
      <c r="E58" s="12">
        <v>70</v>
      </c>
      <c r="F58" s="12">
        <v>70</v>
      </c>
      <c r="G58" s="12">
        <v>80</v>
      </c>
      <c r="H58" s="12">
        <v>80</v>
      </c>
      <c r="I58" s="17" t="str">
        <f t="shared" si="0"/>
        <v>Tốt</v>
      </c>
      <c r="J58" s="12">
        <v>80</v>
      </c>
      <c r="K58" s="17" t="str">
        <f t="shared" si="1"/>
        <v>Tốt</v>
      </c>
    </row>
    <row r="59" spans="1:11" x14ac:dyDescent="0.25">
      <c r="A59" s="12">
        <v>47</v>
      </c>
      <c r="B59" s="27" t="s">
        <v>329</v>
      </c>
      <c r="C59" s="11" t="s">
        <v>330</v>
      </c>
      <c r="D59" s="28">
        <v>37843</v>
      </c>
      <c r="E59" s="12">
        <v>70</v>
      </c>
      <c r="F59" s="12">
        <v>70</v>
      </c>
      <c r="G59" s="12">
        <v>80</v>
      </c>
      <c r="H59" s="12">
        <v>80</v>
      </c>
      <c r="I59" s="17" t="str">
        <f t="shared" si="0"/>
        <v>Tốt</v>
      </c>
      <c r="J59" s="12">
        <v>80</v>
      </c>
      <c r="K59" s="17" t="str">
        <f t="shared" si="1"/>
        <v>Tốt</v>
      </c>
    </row>
    <row r="61" spans="1:11" customFormat="1" ht="14.25" x14ac:dyDescent="0.2">
      <c r="A61" s="53" t="s">
        <v>378</v>
      </c>
      <c r="B61" s="53"/>
      <c r="C61" s="53"/>
    </row>
  </sheetData>
  <sortState xmlns:xlrd2="http://schemas.microsoft.com/office/spreadsheetml/2017/richdata2" ref="B13:K59">
    <sortCondition ref="B13:B59"/>
  </sortState>
  <mergeCells count="16">
    <mergeCell ref="A61:C61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G1:K1"/>
    <mergeCell ref="A2:C2"/>
    <mergeCell ref="G2:K2"/>
    <mergeCell ref="A5:K5"/>
  </mergeCells>
  <conditionalFormatting sqref="B13:B59">
    <cfRule type="duplicateValues" dxfId="54" priority="1"/>
    <cfRule type="duplicateValues" dxfId="53" priority="2"/>
    <cfRule type="duplicateValues" dxfId="52" priority="3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35F3A-AD6D-4874-91A0-6E68FBD22A2A}">
  <dimension ref="A1:K66"/>
  <sheetViews>
    <sheetView topLeftCell="A53" workbookViewId="0">
      <selection activeCell="M17" sqref="M17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20.5" style="2" bestFit="1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34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54" t="s">
        <v>5</v>
      </c>
      <c r="B10" s="56" t="s">
        <v>6</v>
      </c>
      <c r="C10" s="56" t="s">
        <v>7</v>
      </c>
      <c r="D10" s="56" t="s">
        <v>8</v>
      </c>
      <c r="E10" s="6" t="s">
        <v>9</v>
      </c>
      <c r="F10" s="6" t="s">
        <v>9</v>
      </c>
      <c r="G10" s="6" t="s">
        <v>9</v>
      </c>
      <c r="H10" s="58" t="s">
        <v>13</v>
      </c>
      <c r="I10" s="59"/>
      <c r="J10" s="58" t="s">
        <v>13</v>
      </c>
      <c r="K10" s="59"/>
    </row>
    <row r="11" spans="1:11" ht="36" customHeight="1" x14ac:dyDescent="0.25">
      <c r="A11" s="55"/>
      <c r="B11" s="57"/>
      <c r="C11" s="57"/>
      <c r="D11" s="57"/>
      <c r="E11" s="7" t="s">
        <v>10</v>
      </c>
      <c r="F11" s="7" t="s">
        <v>11</v>
      </c>
      <c r="G11" s="7" t="s">
        <v>12</v>
      </c>
      <c r="H11" s="60" t="s">
        <v>14</v>
      </c>
      <c r="I11" s="61"/>
      <c r="J11" s="60" t="s">
        <v>29</v>
      </c>
      <c r="K11" s="61"/>
    </row>
    <row r="12" spans="1:11" ht="15.75" x14ac:dyDescent="0.25">
      <c r="A12" s="55"/>
      <c r="B12" s="57"/>
      <c r="C12" s="57"/>
      <c r="D12" s="57"/>
      <c r="E12" s="10"/>
      <c r="F12" s="10"/>
      <c r="G12" s="10"/>
      <c r="H12" s="6" t="s">
        <v>9</v>
      </c>
      <c r="I12" s="6" t="s">
        <v>15</v>
      </c>
      <c r="J12" s="6" t="s">
        <v>9</v>
      </c>
      <c r="K12" s="6" t="s">
        <v>15</v>
      </c>
    </row>
    <row r="13" spans="1:11" x14ac:dyDescent="0.25">
      <c r="A13" s="12">
        <v>1</v>
      </c>
      <c r="B13" s="27" t="s">
        <v>2195</v>
      </c>
      <c r="C13" s="11" t="s">
        <v>2106</v>
      </c>
      <c r="D13" s="28">
        <v>37926</v>
      </c>
      <c r="E13" s="12">
        <v>90</v>
      </c>
      <c r="F13" s="12">
        <v>90</v>
      </c>
      <c r="G13" s="12">
        <v>90</v>
      </c>
      <c r="H13" s="12">
        <v>90</v>
      </c>
      <c r="I13" s="17" t="str">
        <f>IF(H13&gt;=90,"Xuất sắc",IF(H13&gt;=80,"Tốt", IF(H13&gt;=65,"Khá",IF(H13&gt;=50,"Trung bình", IF(H13&gt;=35, "Yếu", "Kém")))))</f>
        <v>Xuất sắc</v>
      </c>
      <c r="J13" s="12">
        <v>90</v>
      </c>
      <c r="K13" s="17" t="str">
        <f>IF(J13&gt;=90,"Xuất sắc",IF(J13&gt;=80,"Tốt", IF(J13&gt;=65,"Khá",IF(J13&gt;=50,"Trung bình", IF(J13&gt;=35, "Yếu", "Kém")))))</f>
        <v>Xuất sắc</v>
      </c>
    </row>
    <row r="14" spans="1:11" x14ac:dyDescent="0.25">
      <c r="A14" s="12">
        <v>2</v>
      </c>
      <c r="B14" s="27" t="s">
        <v>2196</v>
      </c>
      <c r="C14" s="11" t="s">
        <v>2197</v>
      </c>
      <c r="D14" s="28">
        <v>37850</v>
      </c>
      <c r="E14" s="12"/>
      <c r="F14" s="12"/>
      <c r="G14" s="12"/>
      <c r="H14" s="12"/>
      <c r="I14" s="17" t="str">
        <f>IF(H14&gt;=90,"Xuất sắc",IF(H14&gt;=80,"Tốt", IF(H14&gt;=65,"Khá",IF(H14&gt;=50,"Trung bình", IF(H14&gt;=35, "Yếu", "Kém")))))</f>
        <v>Kém</v>
      </c>
      <c r="J14" s="12"/>
      <c r="K14" s="17" t="str">
        <f>IF(J14&gt;=90,"Xuất sắc",IF(J14&gt;=80,"Tốt", IF(J14&gt;=65,"Khá",IF(J14&gt;=50,"Trung bình", IF(J14&gt;=35, "Yếu", "Kém")))))</f>
        <v>Kém</v>
      </c>
    </row>
    <row r="15" spans="1:11" x14ac:dyDescent="0.25">
      <c r="A15" s="12">
        <v>3</v>
      </c>
      <c r="B15" s="27" t="s">
        <v>2198</v>
      </c>
      <c r="C15" s="11" t="s">
        <v>2199</v>
      </c>
      <c r="D15" s="28">
        <v>37948</v>
      </c>
      <c r="E15" s="12">
        <v>80</v>
      </c>
      <c r="F15" s="12">
        <v>80</v>
      </c>
      <c r="G15" s="12">
        <v>80</v>
      </c>
      <c r="H15" s="12">
        <v>80</v>
      </c>
      <c r="I15" s="17" t="str">
        <f>IF(H15&gt;=90,"Xuất sắc",IF(H15&gt;=80,"Tốt", IF(H15&gt;=65,"Khá",IF(H15&gt;=50,"Trung bình", IF(H15&gt;=35, "Yếu", "Kém")))))</f>
        <v>Tốt</v>
      </c>
      <c r="J15" s="12">
        <v>80</v>
      </c>
      <c r="K15" s="17" t="str">
        <f>IF(J15&gt;=90,"Xuất sắc",IF(J15&gt;=80,"Tốt", IF(J15&gt;=65,"Khá",IF(J15&gt;=50,"Trung bình", IF(J15&gt;=35, "Yếu", "Kém")))))</f>
        <v>Tốt</v>
      </c>
    </row>
    <row r="16" spans="1:11" x14ac:dyDescent="0.25">
      <c r="A16" s="12">
        <v>4</v>
      </c>
      <c r="B16" s="27" t="s">
        <v>2200</v>
      </c>
      <c r="C16" s="11" t="s">
        <v>75</v>
      </c>
      <c r="D16" s="28">
        <v>37975</v>
      </c>
      <c r="E16" s="12">
        <v>90</v>
      </c>
      <c r="F16" s="12">
        <v>90</v>
      </c>
      <c r="G16" s="12">
        <v>90</v>
      </c>
      <c r="H16" s="12">
        <v>90</v>
      </c>
      <c r="I16" s="17" t="str">
        <f>IF(H16&gt;=90,"Xuất sắc",IF(H16&gt;=80,"Tốt", IF(H16&gt;=65,"Khá",IF(H16&gt;=50,"Trung bình", IF(H16&gt;=35, "Yếu", "Kém")))))</f>
        <v>Xuất sắc</v>
      </c>
      <c r="J16" s="12">
        <v>90</v>
      </c>
      <c r="K16" s="17" t="str">
        <f>IF(J16&gt;=90,"Xuất sắc",IF(J16&gt;=80,"Tốt", IF(J16&gt;=65,"Khá",IF(J16&gt;=50,"Trung bình", IF(J16&gt;=35, "Yếu", "Kém")))))</f>
        <v>Xuất sắc</v>
      </c>
    </row>
    <row r="17" spans="1:11" x14ac:dyDescent="0.25">
      <c r="A17" s="12">
        <v>5</v>
      </c>
      <c r="B17" s="27" t="s">
        <v>2201</v>
      </c>
      <c r="C17" s="11" t="s">
        <v>2202</v>
      </c>
      <c r="D17" s="28">
        <v>37883</v>
      </c>
      <c r="E17" s="12">
        <v>80</v>
      </c>
      <c r="F17" s="12">
        <v>90</v>
      </c>
      <c r="G17" s="12">
        <v>90</v>
      </c>
      <c r="H17" s="12">
        <v>90</v>
      </c>
      <c r="I17" s="17" t="str">
        <f>IF(H17&gt;=90,"Xuất sắc",IF(H17&gt;=80,"Tốt", IF(H17&gt;=65,"Khá",IF(H17&gt;=50,"Trung bình", IF(H17&gt;=35, "Yếu", "Kém")))))</f>
        <v>Xuất sắc</v>
      </c>
      <c r="J17" s="12">
        <v>90</v>
      </c>
      <c r="K17" s="17" t="str">
        <f>IF(J17&gt;=90,"Xuất sắc",IF(J17&gt;=80,"Tốt", IF(J17&gt;=65,"Khá",IF(J17&gt;=50,"Trung bình", IF(J17&gt;=35, "Yếu", "Kém")))))</f>
        <v>Xuất sắc</v>
      </c>
    </row>
    <row r="18" spans="1:11" x14ac:dyDescent="0.25">
      <c r="A18" s="12">
        <v>6</v>
      </c>
      <c r="B18" s="27" t="s">
        <v>2203</v>
      </c>
      <c r="C18" s="11" t="s">
        <v>2204</v>
      </c>
      <c r="D18" s="28">
        <v>37983</v>
      </c>
      <c r="E18" s="12">
        <v>90</v>
      </c>
      <c r="F18" s="12">
        <v>90</v>
      </c>
      <c r="G18" s="12">
        <v>90</v>
      </c>
      <c r="H18" s="12">
        <v>90</v>
      </c>
      <c r="I18" s="17" t="str">
        <f>IF(H18&gt;=90,"Xuất sắc",IF(H18&gt;=80,"Tốt", IF(H18&gt;=65,"Khá",IF(H18&gt;=50,"Trung bình", IF(H18&gt;=35, "Yếu", "Kém")))))</f>
        <v>Xuất sắc</v>
      </c>
      <c r="J18" s="12">
        <v>90</v>
      </c>
      <c r="K18" s="17" t="str">
        <f>IF(J18&gt;=90,"Xuất sắc",IF(J18&gt;=80,"Tốt", IF(J18&gt;=65,"Khá",IF(J18&gt;=50,"Trung bình", IF(J18&gt;=35, "Yếu", "Kém")))))</f>
        <v>Xuất sắc</v>
      </c>
    </row>
    <row r="19" spans="1:11" x14ac:dyDescent="0.25">
      <c r="A19" s="12">
        <v>7</v>
      </c>
      <c r="B19" s="27" t="s">
        <v>2205</v>
      </c>
      <c r="C19" s="11" t="s">
        <v>2206</v>
      </c>
      <c r="D19" s="28">
        <v>37790</v>
      </c>
      <c r="E19" s="12">
        <v>80</v>
      </c>
      <c r="F19" s="12">
        <v>80</v>
      </c>
      <c r="G19" s="12">
        <v>80</v>
      </c>
      <c r="H19" s="12">
        <v>80</v>
      </c>
      <c r="I19" s="17" t="str">
        <f>IF(H19&gt;=90,"Xuất sắc",IF(H19&gt;=80,"Tốt", IF(H19&gt;=65,"Khá",IF(H19&gt;=50,"Trung bình", IF(H19&gt;=35, "Yếu", "Kém")))))</f>
        <v>Tốt</v>
      </c>
      <c r="J19" s="12">
        <v>80</v>
      </c>
      <c r="K19" s="17" t="str">
        <f>IF(J19&gt;=90,"Xuất sắc",IF(J19&gt;=80,"Tốt", IF(J19&gt;=65,"Khá",IF(J19&gt;=50,"Trung bình", IF(J19&gt;=35, "Yếu", "Kém")))))</f>
        <v>Tốt</v>
      </c>
    </row>
    <row r="20" spans="1:11" x14ac:dyDescent="0.25">
      <c r="A20" s="12">
        <v>8</v>
      </c>
      <c r="B20" s="27" t="s">
        <v>2207</v>
      </c>
      <c r="C20" s="11" t="s">
        <v>1806</v>
      </c>
      <c r="D20" s="28">
        <v>37765</v>
      </c>
      <c r="E20" s="12"/>
      <c r="F20" s="12"/>
      <c r="G20" s="12"/>
      <c r="H20" s="12"/>
      <c r="I20" s="17" t="str">
        <f>IF(H20&gt;=90,"Xuất sắc",IF(H20&gt;=80,"Tốt", IF(H20&gt;=65,"Khá",IF(H20&gt;=50,"Trung bình", IF(H20&gt;=35, "Yếu", "Kém")))))</f>
        <v>Kém</v>
      </c>
      <c r="J20" s="12"/>
      <c r="K20" s="17" t="str">
        <f>IF(J20&gt;=90,"Xuất sắc",IF(J20&gt;=80,"Tốt", IF(J20&gt;=65,"Khá",IF(J20&gt;=50,"Trung bình", IF(J20&gt;=35, "Yếu", "Kém")))))</f>
        <v>Kém</v>
      </c>
    </row>
    <row r="21" spans="1:11" x14ac:dyDescent="0.25">
      <c r="A21" s="12">
        <v>9</v>
      </c>
      <c r="B21" s="27" t="s">
        <v>2208</v>
      </c>
      <c r="C21" s="11" t="s">
        <v>2209</v>
      </c>
      <c r="D21" s="28">
        <v>37660</v>
      </c>
      <c r="E21" s="12">
        <v>70</v>
      </c>
      <c r="F21" s="12">
        <v>70</v>
      </c>
      <c r="G21" s="12">
        <v>70</v>
      </c>
      <c r="H21" s="12">
        <v>70</v>
      </c>
      <c r="I21" s="17" t="str">
        <f>IF(H21&gt;=90,"Xuất sắc",IF(H21&gt;=80,"Tốt", IF(H21&gt;=65,"Khá",IF(H21&gt;=50,"Trung bình", IF(H21&gt;=35, "Yếu", "Kém")))))</f>
        <v>Khá</v>
      </c>
      <c r="J21" s="12">
        <v>70</v>
      </c>
      <c r="K21" s="17" t="str">
        <f>IF(J21&gt;=90,"Xuất sắc",IF(J21&gt;=80,"Tốt", IF(J21&gt;=65,"Khá",IF(J21&gt;=50,"Trung bình", IF(J21&gt;=35, "Yếu", "Kém")))))</f>
        <v>Khá</v>
      </c>
    </row>
    <row r="22" spans="1:11" x14ac:dyDescent="0.25">
      <c r="A22" s="12">
        <v>10</v>
      </c>
      <c r="B22" s="27" t="s">
        <v>2210</v>
      </c>
      <c r="C22" s="11" t="s">
        <v>928</v>
      </c>
      <c r="D22" s="28">
        <v>37811</v>
      </c>
      <c r="E22" s="12">
        <v>67</v>
      </c>
      <c r="F22" s="12">
        <v>67</v>
      </c>
      <c r="G22" s="12">
        <v>67</v>
      </c>
      <c r="H22" s="12">
        <v>67</v>
      </c>
      <c r="I22" s="17" t="str">
        <f>IF(H22&gt;=90,"Xuất sắc",IF(H22&gt;=80,"Tốt", IF(H22&gt;=65,"Khá",IF(H22&gt;=50,"Trung bình", IF(H22&gt;=35, "Yếu", "Kém")))))</f>
        <v>Khá</v>
      </c>
      <c r="J22" s="12">
        <v>67</v>
      </c>
      <c r="K22" s="17" t="str">
        <f>IF(J22&gt;=90,"Xuất sắc",IF(J22&gt;=80,"Tốt", IF(J22&gt;=65,"Khá",IF(J22&gt;=50,"Trung bình", IF(J22&gt;=35, "Yếu", "Kém")))))</f>
        <v>Khá</v>
      </c>
    </row>
    <row r="23" spans="1:11" x14ac:dyDescent="0.25">
      <c r="A23" s="12">
        <v>11</v>
      </c>
      <c r="B23" s="27" t="s">
        <v>2211</v>
      </c>
      <c r="C23" s="11" t="s">
        <v>2212</v>
      </c>
      <c r="D23" s="28">
        <v>37828</v>
      </c>
      <c r="E23" s="12">
        <v>90</v>
      </c>
      <c r="F23" s="12">
        <v>90</v>
      </c>
      <c r="G23" s="12">
        <v>90</v>
      </c>
      <c r="H23" s="12">
        <v>90</v>
      </c>
      <c r="I23" s="17" t="str">
        <f>IF(H23&gt;=90,"Xuất sắc",IF(H23&gt;=80,"Tốt", IF(H23&gt;=65,"Khá",IF(H23&gt;=50,"Trung bình", IF(H23&gt;=35, "Yếu", "Kém")))))</f>
        <v>Xuất sắc</v>
      </c>
      <c r="J23" s="12">
        <v>90</v>
      </c>
      <c r="K23" s="17" t="str">
        <f>IF(J23&gt;=90,"Xuất sắc",IF(J23&gt;=80,"Tốt", IF(J23&gt;=65,"Khá",IF(J23&gt;=50,"Trung bình", IF(J23&gt;=35, "Yếu", "Kém")))))</f>
        <v>Xuất sắc</v>
      </c>
    </row>
    <row r="24" spans="1:11" x14ac:dyDescent="0.25">
      <c r="A24" s="12">
        <v>12</v>
      </c>
      <c r="B24" s="27" t="s">
        <v>2213</v>
      </c>
      <c r="C24" s="11" t="s">
        <v>2126</v>
      </c>
      <c r="D24" s="28">
        <v>37496</v>
      </c>
      <c r="E24" s="12">
        <v>90</v>
      </c>
      <c r="F24" s="12">
        <v>90</v>
      </c>
      <c r="G24" s="12">
        <v>90</v>
      </c>
      <c r="H24" s="12">
        <v>90</v>
      </c>
      <c r="I24" s="17" t="str">
        <f>IF(H24&gt;=90,"Xuất sắc",IF(H24&gt;=80,"Tốt", IF(H24&gt;=65,"Khá",IF(H24&gt;=50,"Trung bình", IF(H24&gt;=35, "Yếu", "Kém")))))</f>
        <v>Xuất sắc</v>
      </c>
      <c r="J24" s="12">
        <v>90</v>
      </c>
      <c r="K24" s="17" t="str">
        <f>IF(J24&gt;=90,"Xuất sắc",IF(J24&gt;=80,"Tốt", IF(J24&gt;=65,"Khá",IF(J24&gt;=50,"Trung bình", IF(J24&gt;=35, "Yếu", "Kém")))))</f>
        <v>Xuất sắc</v>
      </c>
    </row>
    <row r="25" spans="1:11" x14ac:dyDescent="0.25">
      <c r="A25" s="12">
        <v>13</v>
      </c>
      <c r="B25" s="27" t="s">
        <v>2214</v>
      </c>
      <c r="C25" s="11" t="s">
        <v>1183</v>
      </c>
      <c r="D25" s="28">
        <v>37804</v>
      </c>
      <c r="E25" s="12"/>
      <c r="F25" s="12"/>
      <c r="G25" s="12"/>
      <c r="H25" s="12"/>
      <c r="I25" s="17" t="str">
        <f>IF(H25&gt;=90,"Xuất sắc",IF(H25&gt;=80,"Tốt", IF(H25&gt;=65,"Khá",IF(H25&gt;=50,"Trung bình", IF(H25&gt;=35, "Yếu", "Kém")))))</f>
        <v>Kém</v>
      </c>
      <c r="J25" s="12"/>
      <c r="K25" s="17" t="str">
        <f>IF(J25&gt;=90,"Xuất sắc",IF(J25&gt;=80,"Tốt", IF(J25&gt;=65,"Khá",IF(J25&gt;=50,"Trung bình", IF(J25&gt;=35, "Yếu", "Kém")))))</f>
        <v>Kém</v>
      </c>
    </row>
    <row r="26" spans="1:11" x14ac:dyDescent="0.25">
      <c r="A26" s="12">
        <v>14</v>
      </c>
      <c r="B26" s="27" t="s">
        <v>2215</v>
      </c>
      <c r="C26" s="11" t="s">
        <v>618</v>
      </c>
      <c r="D26" s="28">
        <v>37941</v>
      </c>
      <c r="E26" s="12">
        <v>90</v>
      </c>
      <c r="F26" s="12">
        <v>90</v>
      </c>
      <c r="G26" s="12">
        <v>90</v>
      </c>
      <c r="H26" s="12">
        <v>90</v>
      </c>
      <c r="I26" s="17" t="str">
        <f>IF(H26&gt;=90,"Xuất sắc",IF(H26&gt;=80,"Tốt", IF(H26&gt;=65,"Khá",IF(H26&gt;=50,"Trung bình", IF(H26&gt;=35, "Yếu", "Kém")))))</f>
        <v>Xuất sắc</v>
      </c>
      <c r="J26" s="12">
        <v>90</v>
      </c>
      <c r="K26" s="17" t="str">
        <f>IF(J26&gt;=90,"Xuất sắc",IF(J26&gt;=80,"Tốt", IF(J26&gt;=65,"Khá",IF(J26&gt;=50,"Trung bình", IF(J26&gt;=35, "Yếu", "Kém")))))</f>
        <v>Xuất sắc</v>
      </c>
    </row>
    <row r="27" spans="1:11" x14ac:dyDescent="0.25">
      <c r="A27" s="12">
        <v>15</v>
      </c>
      <c r="B27" s="27" t="s">
        <v>2216</v>
      </c>
      <c r="C27" s="11" t="s">
        <v>2038</v>
      </c>
      <c r="D27" s="28">
        <v>37933</v>
      </c>
      <c r="E27" s="12">
        <v>80</v>
      </c>
      <c r="F27" s="12">
        <v>80</v>
      </c>
      <c r="G27" s="12">
        <v>80</v>
      </c>
      <c r="H27" s="12">
        <v>80</v>
      </c>
      <c r="I27" s="17" t="str">
        <f>IF(H27&gt;=90,"Xuất sắc",IF(H27&gt;=80,"Tốt", IF(H27&gt;=65,"Khá",IF(H27&gt;=50,"Trung bình", IF(H27&gt;=35, "Yếu", "Kém")))))</f>
        <v>Tốt</v>
      </c>
      <c r="J27" s="12">
        <v>80</v>
      </c>
      <c r="K27" s="17" t="str">
        <f>IF(J27&gt;=90,"Xuất sắc",IF(J27&gt;=80,"Tốt", IF(J27&gt;=65,"Khá",IF(J27&gt;=50,"Trung bình", IF(J27&gt;=35, "Yếu", "Kém")))))</f>
        <v>Tốt</v>
      </c>
    </row>
    <row r="28" spans="1:11" x14ac:dyDescent="0.25">
      <c r="A28" s="12">
        <v>16</v>
      </c>
      <c r="B28" s="27" t="s">
        <v>2217</v>
      </c>
      <c r="C28" s="11" t="s">
        <v>2218</v>
      </c>
      <c r="D28" s="28">
        <v>37665</v>
      </c>
      <c r="E28" s="12">
        <v>90</v>
      </c>
      <c r="F28" s="12">
        <v>90</v>
      </c>
      <c r="G28" s="12">
        <v>90</v>
      </c>
      <c r="H28" s="12">
        <v>90</v>
      </c>
      <c r="I28" s="17" t="str">
        <f>IF(H28&gt;=90,"Xuất sắc",IF(H28&gt;=80,"Tốt", IF(H28&gt;=65,"Khá",IF(H28&gt;=50,"Trung bình", IF(H28&gt;=35, "Yếu", "Kém")))))</f>
        <v>Xuất sắc</v>
      </c>
      <c r="J28" s="12">
        <v>90</v>
      </c>
      <c r="K28" s="17" t="str">
        <f>IF(J28&gt;=90,"Xuất sắc",IF(J28&gt;=80,"Tốt", IF(J28&gt;=65,"Khá",IF(J28&gt;=50,"Trung bình", IF(J28&gt;=35, "Yếu", "Kém")))))</f>
        <v>Xuất sắc</v>
      </c>
    </row>
    <row r="29" spans="1:11" x14ac:dyDescent="0.25">
      <c r="A29" s="12">
        <v>17</v>
      </c>
      <c r="B29" s="27" t="s">
        <v>2219</v>
      </c>
      <c r="C29" s="11" t="s">
        <v>2220</v>
      </c>
      <c r="D29" s="28">
        <v>37918</v>
      </c>
      <c r="E29" s="12">
        <v>77</v>
      </c>
      <c r="F29" s="12">
        <v>77</v>
      </c>
      <c r="G29" s="12">
        <v>77</v>
      </c>
      <c r="H29" s="12">
        <v>77</v>
      </c>
      <c r="I29" s="17" t="str">
        <f>IF(H29&gt;=90,"Xuất sắc",IF(H29&gt;=80,"Tốt", IF(H29&gt;=65,"Khá",IF(H29&gt;=50,"Trung bình", IF(H29&gt;=35, "Yếu", "Kém")))))</f>
        <v>Khá</v>
      </c>
      <c r="J29" s="12">
        <v>77</v>
      </c>
      <c r="K29" s="17" t="str">
        <f>IF(J29&gt;=90,"Xuất sắc",IF(J29&gt;=80,"Tốt", IF(J29&gt;=65,"Khá",IF(J29&gt;=50,"Trung bình", IF(J29&gt;=35, "Yếu", "Kém")))))</f>
        <v>Khá</v>
      </c>
    </row>
    <row r="30" spans="1:11" x14ac:dyDescent="0.25">
      <c r="A30" s="12">
        <v>18</v>
      </c>
      <c r="B30" s="27" t="s">
        <v>2221</v>
      </c>
      <c r="C30" s="11" t="s">
        <v>2222</v>
      </c>
      <c r="D30" s="28">
        <v>37945</v>
      </c>
      <c r="E30" s="12">
        <v>90</v>
      </c>
      <c r="F30" s="12">
        <v>90</v>
      </c>
      <c r="G30" s="12">
        <v>90</v>
      </c>
      <c r="H30" s="12">
        <v>90</v>
      </c>
      <c r="I30" s="17" t="str">
        <f>IF(H30&gt;=90,"Xuất sắc",IF(H30&gt;=80,"Tốt", IF(H30&gt;=65,"Khá",IF(H30&gt;=50,"Trung bình", IF(H30&gt;=35, "Yếu", "Kém")))))</f>
        <v>Xuất sắc</v>
      </c>
      <c r="J30" s="12">
        <v>90</v>
      </c>
      <c r="K30" s="17" t="str">
        <f>IF(J30&gt;=90,"Xuất sắc",IF(J30&gt;=80,"Tốt", IF(J30&gt;=65,"Khá",IF(J30&gt;=50,"Trung bình", IF(J30&gt;=35, "Yếu", "Kém")))))</f>
        <v>Xuất sắc</v>
      </c>
    </row>
    <row r="31" spans="1:11" x14ac:dyDescent="0.25">
      <c r="A31" s="12">
        <v>19</v>
      </c>
      <c r="B31" s="27" t="s">
        <v>2227</v>
      </c>
      <c r="C31" s="11" t="s">
        <v>2228</v>
      </c>
      <c r="D31" s="28">
        <v>37915</v>
      </c>
      <c r="E31" s="12"/>
      <c r="F31" s="12"/>
      <c r="G31" s="12"/>
      <c r="H31" s="12"/>
      <c r="I31" s="17" t="str">
        <f>IF(H31&gt;=90,"Xuất sắc",IF(H31&gt;=80,"Tốt", IF(H31&gt;=65,"Khá",IF(H31&gt;=50,"Trung bình", IF(H31&gt;=35, "Yếu", "Kém")))))</f>
        <v>Kém</v>
      </c>
      <c r="J31" s="12"/>
      <c r="K31" s="17" t="str">
        <f>IF(J31&gt;=90,"Xuất sắc",IF(J31&gt;=80,"Tốt", IF(J31&gt;=65,"Khá",IF(J31&gt;=50,"Trung bình", IF(J31&gt;=35, "Yếu", "Kém")))))</f>
        <v>Kém</v>
      </c>
    </row>
    <row r="32" spans="1:11" x14ac:dyDescent="0.25">
      <c r="A32" s="12">
        <v>20</v>
      </c>
      <c r="B32" s="27" t="s">
        <v>2223</v>
      </c>
      <c r="C32" s="11" t="s">
        <v>2224</v>
      </c>
      <c r="D32" s="28">
        <v>37804</v>
      </c>
      <c r="E32" s="12">
        <v>80</v>
      </c>
      <c r="F32" s="12">
        <v>90</v>
      </c>
      <c r="G32" s="12">
        <v>90</v>
      </c>
      <c r="H32" s="12">
        <v>90</v>
      </c>
      <c r="I32" s="17" t="str">
        <f>IF(H32&gt;=90,"Xuất sắc",IF(H32&gt;=80,"Tốt", IF(H32&gt;=65,"Khá",IF(H32&gt;=50,"Trung bình", IF(H32&gt;=35, "Yếu", "Kém")))))</f>
        <v>Xuất sắc</v>
      </c>
      <c r="J32" s="12">
        <v>90</v>
      </c>
      <c r="K32" s="17" t="str">
        <f>IF(J32&gt;=90,"Xuất sắc",IF(J32&gt;=80,"Tốt", IF(J32&gt;=65,"Khá",IF(J32&gt;=50,"Trung bình", IF(J32&gt;=35, "Yếu", "Kém")))))</f>
        <v>Xuất sắc</v>
      </c>
    </row>
    <row r="33" spans="1:11" x14ac:dyDescent="0.25">
      <c r="A33" s="12">
        <v>21</v>
      </c>
      <c r="B33" s="27" t="s">
        <v>2225</v>
      </c>
      <c r="C33" s="11" t="s">
        <v>2226</v>
      </c>
      <c r="D33" s="28">
        <v>37849</v>
      </c>
      <c r="E33" s="12">
        <v>80</v>
      </c>
      <c r="F33" s="12">
        <v>90</v>
      </c>
      <c r="G33" s="12"/>
      <c r="H33" s="12"/>
      <c r="I33" s="17" t="str">
        <f>IF(H33&gt;=90,"Xuất sắc",IF(H33&gt;=80,"Tốt", IF(H33&gt;=65,"Khá",IF(H33&gt;=50,"Trung bình", IF(H33&gt;=35, "Yếu", "Kém")))))</f>
        <v>Kém</v>
      </c>
      <c r="J33" s="12"/>
      <c r="K33" s="17" t="str">
        <f>IF(J33&gt;=90,"Xuất sắc",IF(J33&gt;=80,"Tốt", IF(J33&gt;=65,"Khá",IF(J33&gt;=50,"Trung bình", IF(J33&gt;=35, "Yếu", "Kém")))))</f>
        <v>Kém</v>
      </c>
    </row>
    <row r="34" spans="1:11" x14ac:dyDescent="0.25">
      <c r="A34" s="12">
        <v>22</v>
      </c>
      <c r="B34" s="27" t="s">
        <v>2229</v>
      </c>
      <c r="C34" s="11" t="s">
        <v>2230</v>
      </c>
      <c r="D34" s="28">
        <v>37903</v>
      </c>
      <c r="E34" s="12">
        <v>90</v>
      </c>
      <c r="F34" s="12">
        <v>90</v>
      </c>
      <c r="G34" s="12">
        <v>90</v>
      </c>
      <c r="H34" s="12">
        <v>90</v>
      </c>
      <c r="I34" s="17" t="str">
        <f>IF(H34&gt;=90,"Xuất sắc",IF(H34&gt;=80,"Tốt", IF(H34&gt;=65,"Khá",IF(H34&gt;=50,"Trung bình", IF(H34&gt;=35, "Yếu", "Kém")))))</f>
        <v>Xuất sắc</v>
      </c>
      <c r="J34" s="12">
        <v>90</v>
      </c>
      <c r="K34" s="17" t="str">
        <f>IF(J34&gt;=90,"Xuất sắc",IF(J34&gt;=80,"Tốt", IF(J34&gt;=65,"Khá",IF(J34&gt;=50,"Trung bình", IF(J34&gt;=35, "Yếu", "Kém")))))</f>
        <v>Xuất sắc</v>
      </c>
    </row>
    <row r="35" spans="1:11" x14ac:dyDescent="0.25">
      <c r="A35" s="12">
        <v>23</v>
      </c>
      <c r="B35" s="27" t="s">
        <v>2231</v>
      </c>
      <c r="C35" s="11" t="s">
        <v>2232</v>
      </c>
      <c r="D35" s="28">
        <v>37646</v>
      </c>
      <c r="E35" s="12">
        <v>92</v>
      </c>
      <c r="F35" s="12">
        <v>92</v>
      </c>
      <c r="G35" s="12">
        <v>92</v>
      </c>
      <c r="H35" s="12">
        <v>92</v>
      </c>
      <c r="I35" s="17" t="str">
        <f>IF(H35&gt;=90,"Xuất sắc",IF(H35&gt;=80,"Tốt", IF(H35&gt;=65,"Khá",IF(H35&gt;=50,"Trung bình", IF(H35&gt;=35, "Yếu", "Kém")))))</f>
        <v>Xuất sắc</v>
      </c>
      <c r="J35" s="12">
        <v>92</v>
      </c>
      <c r="K35" s="17" t="str">
        <f>IF(J35&gt;=90,"Xuất sắc",IF(J35&gt;=80,"Tốt", IF(J35&gt;=65,"Khá",IF(J35&gt;=50,"Trung bình", IF(J35&gt;=35, "Yếu", "Kém")))))</f>
        <v>Xuất sắc</v>
      </c>
    </row>
    <row r="36" spans="1:11" x14ac:dyDescent="0.25">
      <c r="A36" s="12">
        <v>24</v>
      </c>
      <c r="B36" s="27" t="s">
        <v>2233</v>
      </c>
      <c r="C36" s="11" t="s">
        <v>2234</v>
      </c>
      <c r="D36" s="28">
        <v>37646</v>
      </c>
      <c r="E36" s="12">
        <v>70</v>
      </c>
      <c r="F36" s="12">
        <v>70</v>
      </c>
      <c r="G36" s="12">
        <v>70</v>
      </c>
      <c r="H36" s="12">
        <v>70</v>
      </c>
      <c r="I36" s="17" t="str">
        <f>IF(H36&gt;=90,"Xuất sắc",IF(H36&gt;=80,"Tốt", IF(H36&gt;=65,"Khá",IF(H36&gt;=50,"Trung bình", IF(H36&gt;=35, "Yếu", "Kém")))))</f>
        <v>Khá</v>
      </c>
      <c r="J36" s="12">
        <v>70</v>
      </c>
      <c r="K36" s="17" t="str">
        <f>IF(J36&gt;=90,"Xuất sắc",IF(J36&gt;=80,"Tốt", IF(J36&gt;=65,"Khá",IF(J36&gt;=50,"Trung bình", IF(J36&gt;=35, "Yếu", "Kém")))))</f>
        <v>Khá</v>
      </c>
    </row>
    <row r="37" spans="1:11" x14ac:dyDescent="0.25">
      <c r="A37" s="12">
        <v>25</v>
      </c>
      <c r="B37" s="27" t="s">
        <v>2235</v>
      </c>
      <c r="C37" s="11" t="s">
        <v>2236</v>
      </c>
      <c r="D37" s="28">
        <v>37835</v>
      </c>
      <c r="E37" s="12">
        <v>70</v>
      </c>
      <c r="F37" s="12">
        <v>70</v>
      </c>
      <c r="G37" s="12">
        <v>70</v>
      </c>
      <c r="H37" s="12">
        <v>70</v>
      </c>
      <c r="I37" s="17" t="str">
        <f>IF(H37&gt;=90,"Xuất sắc",IF(H37&gt;=80,"Tốt", IF(H37&gt;=65,"Khá",IF(H37&gt;=50,"Trung bình", IF(H37&gt;=35, "Yếu", "Kém")))))</f>
        <v>Khá</v>
      </c>
      <c r="J37" s="12">
        <v>70</v>
      </c>
      <c r="K37" s="17" t="str">
        <f>IF(J37&gt;=90,"Xuất sắc",IF(J37&gt;=80,"Tốt", IF(J37&gt;=65,"Khá",IF(J37&gt;=50,"Trung bình", IF(J37&gt;=35, "Yếu", "Kém")))))</f>
        <v>Khá</v>
      </c>
    </row>
    <row r="38" spans="1:11" x14ac:dyDescent="0.25">
      <c r="A38" s="12">
        <v>26</v>
      </c>
      <c r="B38" s="27" t="s">
        <v>2237</v>
      </c>
      <c r="C38" s="11" t="s">
        <v>2238</v>
      </c>
      <c r="D38" s="28">
        <v>37974</v>
      </c>
      <c r="E38" s="12">
        <v>80</v>
      </c>
      <c r="F38" s="12">
        <v>80</v>
      </c>
      <c r="G38" s="12">
        <v>80</v>
      </c>
      <c r="H38" s="12">
        <v>80</v>
      </c>
      <c r="I38" s="17" t="str">
        <f>IF(H38&gt;=90,"Xuất sắc",IF(H38&gt;=80,"Tốt", IF(H38&gt;=65,"Khá",IF(H38&gt;=50,"Trung bình", IF(H38&gt;=35, "Yếu", "Kém")))))</f>
        <v>Tốt</v>
      </c>
      <c r="J38" s="12">
        <v>80</v>
      </c>
      <c r="K38" s="17" t="str">
        <f>IF(J38&gt;=90,"Xuất sắc",IF(J38&gt;=80,"Tốt", IF(J38&gt;=65,"Khá",IF(J38&gt;=50,"Trung bình", IF(J38&gt;=35, "Yếu", "Kém")))))</f>
        <v>Tốt</v>
      </c>
    </row>
    <row r="39" spans="1:11" x14ac:dyDescent="0.25">
      <c r="A39" s="12">
        <v>27</v>
      </c>
      <c r="B39" s="27" t="s">
        <v>2239</v>
      </c>
      <c r="C39" s="11" t="s">
        <v>2240</v>
      </c>
      <c r="D39" s="28">
        <v>37632</v>
      </c>
      <c r="E39" s="12">
        <v>90</v>
      </c>
      <c r="F39" s="12">
        <v>90</v>
      </c>
      <c r="G39" s="12">
        <v>90</v>
      </c>
      <c r="H39" s="12">
        <v>90</v>
      </c>
      <c r="I39" s="17" t="str">
        <f>IF(H39&gt;=90,"Xuất sắc",IF(H39&gt;=80,"Tốt", IF(H39&gt;=65,"Khá",IF(H39&gt;=50,"Trung bình", IF(H39&gt;=35, "Yếu", "Kém")))))</f>
        <v>Xuất sắc</v>
      </c>
      <c r="J39" s="12">
        <v>90</v>
      </c>
      <c r="K39" s="17" t="str">
        <f>IF(J39&gt;=90,"Xuất sắc",IF(J39&gt;=80,"Tốt", IF(J39&gt;=65,"Khá",IF(J39&gt;=50,"Trung bình", IF(J39&gt;=35, "Yếu", "Kém")))))</f>
        <v>Xuất sắc</v>
      </c>
    </row>
    <row r="40" spans="1:11" x14ac:dyDescent="0.25">
      <c r="A40" s="12">
        <v>28</v>
      </c>
      <c r="B40" s="27" t="s">
        <v>2241</v>
      </c>
      <c r="C40" s="11" t="s">
        <v>2242</v>
      </c>
      <c r="D40" s="28">
        <v>37762</v>
      </c>
      <c r="E40" s="12">
        <v>85</v>
      </c>
      <c r="F40" s="12">
        <v>85</v>
      </c>
      <c r="G40" s="12">
        <v>85</v>
      </c>
      <c r="H40" s="12">
        <v>85</v>
      </c>
      <c r="I40" s="17" t="str">
        <f>IF(H40&gt;=90,"Xuất sắc",IF(H40&gt;=80,"Tốt", IF(H40&gt;=65,"Khá",IF(H40&gt;=50,"Trung bình", IF(H40&gt;=35, "Yếu", "Kém")))))</f>
        <v>Tốt</v>
      </c>
      <c r="J40" s="12">
        <v>85</v>
      </c>
      <c r="K40" s="17" t="str">
        <f>IF(J40&gt;=90,"Xuất sắc",IF(J40&gt;=80,"Tốt", IF(J40&gt;=65,"Khá",IF(J40&gt;=50,"Trung bình", IF(J40&gt;=35, "Yếu", "Kém")))))</f>
        <v>Tốt</v>
      </c>
    </row>
    <row r="41" spans="1:11" x14ac:dyDescent="0.25">
      <c r="A41" s="12">
        <v>29</v>
      </c>
      <c r="B41" s="27" t="s">
        <v>2263</v>
      </c>
      <c r="C41" s="11" t="s">
        <v>2243</v>
      </c>
      <c r="D41" s="28">
        <v>37914</v>
      </c>
      <c r="E41" s="12"/>
      <c r="F41" s="12"/>
      <c r="G41" s="12"/>
      <c r="H41" s="12"/>
      <c r="I41" s="17" t="str">
        <f>IF(H41&gt;=90,"Xuất sắc",IF(H41&gt;=80,"Tốt", IF(H41&gt;=65,"Khá",IF(H41&gt;=50,"Trung bình", IF(H41&gt;=35, "Yếu", "Kém")))))</f>
        <v>Kém</v>
      </c>
      <c r="J41" s="12"/>
      <c r="K41" s="17" t="str">
        <f>IF(J41&gt;=90,"Xuất sắc",IF(J41&gt;=80,"Tốt", IF(J41&gt;=65,"Khá",IF(J41&gt;=50,"Trung bình", IF(J41&gt;=35, "Yếu", "Kém")))))</f>
        <v>Kém</v>
      </c>
    </row>
    <row r="42" spans="1:11" x14ac:dyDescent="0.25">
      <c r="A42" s="12">
        <v>30</v>
      </c>
      <c r="B42" s="27" t="s">
        <v>2264</v>
      </c>
      <c r="C42" s="11" t="s">
        <v>2244</v>
      </c>
      <c r="D42" s="28">
        <v>37631</v>
      </c>
      <c r="E42" s="12"/>
      <c r="F42" s="12"/>
      <c r="G42" s="12"/>
      <c r="H42" s="12"/>
      <c r="I42" s="17" t="str">
        <f>IF(H42&gt;=90,"Xuất sắc",IF(H42&gt;=80,"Tốt", IF(H42&gt;=65,"Khá",IF(H42&gt;=50,"Trung bình", IF(H42&gt;=35, "Yếu", "Kém")))))</f>
        <v>Kém</v>
      </c>
      <c r="J42" s="12"/>
      <c r="K42" s="17" t="str">
        <f>IF(J42&gt;=90,"Xuất sắc",IF(J42&gt;=80,"Tốt", IF(J42&gt;=65,"Khá",IF(J42&gt;=50,"Trung bình", IF(J42&gt;=35, "Yếu", "Kém")))))</f>
        <v>Kém</v>
      </c>
    </row>
    <row r="43" spans="1:11" x14ac:dyDescent="0.25">
      <c r="A43" s="12">
        <v>31</v>
      </c>
      <c r="B43" s="27" t="s">
        <v>2265</v>
      </c>
      <c r="C43" s="11" t="s">
        <v>2245</v>
      </c>
      <c r="D43" s="28">
        <v>37683</v>
      </c>
      <c r="E43" s="12">
        <v>90</v>
      </c>
      <c r="F43" s="12">
        <v>90</v>
      </c>
      <c r="G43" s="12">
        <v>90</v>
      </c>
      <c r="H43" s="12">
        <v>90</v>
      </c>
      <c r="I43" s="17" t="str">
        <f>IF(H43&gt;=90,"Xuất sắc",IF(H43&gt;=80,"Tốt", IF(H43&gt;=65,"Khá",IF(H43&gt;=50,"Trung bình", IF(H43&gt;=35, "Yếu", "Kém")))))</f>
        <v>Xuất sắc</v>
      </c>
      <c r="J43" s="12">
        <v>90</v>
      </c>
      <c r="K43" s="17" t="str">
        <f>IF(J43&gt;=90,"Xuất sắc",IF(J43&gt;=80,"Tốt", IF(J43&gt;=65,"Khá",IF(J43&gt;=50,"Trung bình", IF(J43&gt;=35, "Yếu", "Kém")))))</f>
        <v>Xuất sắc</v>
      </c>
    </row>
    <row r="44" spans="1:11" x14ac:dyDescent="0.25">
      <c r="A44" s="12">
        <v>32</v>
      </c>
      <c r="B44" s="27" t="s">
        <v>2266</v>
      </c>
      <c r="C44" s="11" t="s">
        <v>2246</v>
      </c>
      <c r="D44" s="28">
        <v>37906</v>
      </c>
      <c r="E44" s="12"/>
      <c r="F44" s="12"/>
      <c r="G44" s="12"/>
      <c r="H44" s="12"/>
      <c r="I44" s="17" t="str">
        <f>IF(H44&gt;=90,"Xuất sắc",IF(H44&gt;=80,"Tốt", IF(H44&gt;=65,"Khá",IF(H44&gt;=50,"Trung bình", IF(H44&gt;=35, "Yếu", "Kém")))))</f>
        <v>Kém</v>
      </c>
      <c r="J44" s="12"/>
      <c r="K44" s="17" t="str">
        <f>IF(J44&gt;=90,"Xuất sắc",IF(J44&gt;=80,"Tốt", IF(J44&gt;=65,"Khá",IF(J44&gt;=50,"Trung bình", IF(J44&gt;=35, "Yếu", "Kém")))))</f>
        <v>Kém</v>
      </c>
    </row>
    <row r="45" spans="1:11" x14ac:dyDescent="0.25">
      <c r="A45" s="12">
        <v>33</v>
      </c>
      <c r="B45" s="27" t="s">
        <v>2267</v>
      </c>
      <c r="C45" s="11" t="s">
        <v>2247</v>
      </c>
      <c r="D45" s="28">
        <v>37730</v>
      </c>
      <c r="E45" s="12">
        <v>80</v>
      </c>
      <c r="F45" s="12">
        <v>80</v>
      </c>
      <c r="G45" s="12">
        <v>80</v>
      </c>
      <c r="H45" s="12">
        <v>80</v>
      </c>
      <c r="I45" s="17" t="str">
        <f>IF(H45&gt;=90,"Xuất sắc",IF(H45&gt;=80,"Tốt", IF(H45&gt;=65,"Khá",IF(H45&gt;=50,"Trung bình", IF(H45&gt;=35, "Yếu", "Kém")))))</f>
        <v>Tốt</v>
      </c>
      <c r="J45" s="12">
        <v>80</v>
      </c>
      <c r="K45" s="17" t="str">
        <f>IF(J45&gt;=90,"Xuất sắc",IF(J45&gt;=80,"Tốt", IF(J45&gt;=65,"Khá",IF(J45&gt;=50,"Trung bình", IF(J45&gt;=35, "Yếu", "Kém")))))</f>
        <v>Tốt</v>
      </c>
    </row>
    <row r="46" spans="1:11" x14ac:dyDescent="0.25">
      <c r="A46" s="12">
        <v>34</v>
      </c>
      <c r="B46" s="27" t="s">
        <v>2268</v>
      </c>
      <c r="C46" s="11" t="s">
        <v>2248</v>
      </c>
      <c r="D46" s="28">
        <v>37798</v>
      </c>
      <c r="E46" s="12">
        <v>80</v>
      </c>
      <c r="F46" s="12">
        <v>80</v>
      </c>
      <c r="G46" s="12">
        <v>80</v>
      </c>
      <c r="H46" s="12">
        <v>80</v>
      </c>
      <c r="I46" s="17" t="str">
        <f>IF(H46&gt;=90,"Xuất sắc",IF(H46&gt;=80,"Tốt", IF(H46&gt;=65,"Khá",IF(H46&gt;=50,"Trung bình", IF(H46&gt;=35, "Yếu", "Kém")))))</f>
        <v>Tốt</v>
      </c>
      <c r="J46" s="12">
        <v>80</v>
      </c>
      <c r="K46" s="17" t="str">
        <f>IF(J46&gt;=90,"Xuất sắc",IF(J46&gt;=80,"Tốt", IF(J46&gt;=65,"Khá",IF(J46&gt;=50,"Trung bình", IF(J46&gt;=35, "Yếu", "Kém")))))</f>
        <v>Tốt</v>
      </c>
    </row>
    <row r="47" spans="1:11" x14ac:dyDescent="0.25">
      <c r="A47" s="12">
        <v>35</v>
      </c>
      <c r="B47" s="27" t="s">
        <v>2269</v>
      </c>
      <c r="C47" s="11" t="s">
        <v>2249</v>
      </c>
      <c r="D47" s="28">
        <v>37659</v>
      </c>
      <c r="E47" s="12">
        <v>67</v>
      </c>
      <c r="F47" s="12">
        <v>67</v>
      </c>
      <c r="G47" s="12">
        <v>67</v>
      </c>
      <c r="H47" s="12">
        <v>67</v>
      </c>
      <c r="I47" s="17" t="str">
        <f>IF(H47&gt;=90,"Xuất sắc",IF(H47&gt;=80,"Tốt", IF(H47&gt;=65,"Khá",IF(H47&gt;=50,"Trung bình", IF(H47&gt;=35, "Yếu", "Kém")))))</f>
        <v>Khá</v>
      </c>
      <c r="J47" s="12">
        <v>67</v>
      </c>
      <c r="K47" s="17" t="str">
        <f>IF(J47&gt;=90,"Xuất sắc",IF(J47&gt;=80,"Tốt", IF(J47&gt;=65,"Khá",IF(J47&gt;=50,"Trung bình", IF(J47&gt;=35, "Yếu", "Kém")))))</f>
        <v>Khá</v>
      </c>
    </row>
    <row r="48" spans="1:11" x14ac:dyDescent="0.25">
      <c r="A48" s="12">
        <v>36</v>
      </c>
      <c r="B48" s="27" t="s">
        <v>2270</v>
      </c>
      <c r="C48" s="11" t="s">
        <v>2250</v>
      </c>
      <c r="D48" s="28">
        <v>37935</v>
      </c>
      <c r="E48" s="12">
        <v>85</v>
      </c>
      <c r="F48" s="12">
        <v>85</v>
      </c>
      <c r="G48" s="12">
        <v>85</v>
      </c>
      <c r="H48" s="12">
        <v>85</v>
      </c>
      <c r="I48" s="17" t="str">
        <f>IF(H48&gt;=90,"Xuất sắc",IF(H48&gt;=80,"Tốt", IF(H48&gt;=65,"Khá",IF(H48&gt;=50,"Trung bình", IF(H48&gt;=35, "Yếu", "Kém")))))</f>
        <v>Tốt</v>
      </c>
      <c r="J48" s="12">
        <v>85</v>
      </c>
      <c r="K48" s="17" t="str">
        <f>IF(J48&gt;=90,"Xuất sắc",IF(J48&gt;=80,"Tốt", IF(J48&gt;=65,"Khá",IF(J48&gt;=50,"Trung bình", IF(J48&gt;=35, "Yếu", "Kém")))))</f>
        <v>Tốt</v>
      </c>
    </row>
    <row r="49" spans="1:11" x14ac:dyDescent="0.25">
      <c r="A49" s="12">
        <v>37</v>
      </c>
      <c r="B49" s="27" t="s">
        <v>2271</v>
      </c>
      <c r="C49" s="11" t="s">
        <v>2251</v>
      </c>
      <c r="D49" s="28">
        <v>37759</v>
      </c>
      <c r="E49" s="12"/>
      <c r="F49" s="12"/>
      <c r="G49" s="12"/>
      <c r="H49" s="12"/>
      <c r="I49" s="17" t="str">
        <f>IF(H49&gt;=90,"Xuất sắc",IF(H49&gt;=80,"Tốt", IF(H49&gt;=65,"Khá",IF(H49&gt;=50,"Trung bình", IF(H49&gt;=35, "Yếu", "Kém")))))</f>
        <v>Kém</v>
      </c>
      <c r="J49" s="12"/>
      <c r="K49" s="17" t="str">
        <f>IF(J49&gt;=90,"Xuất sắc",IF(J49&gt;=80,"Tốt", IF(J49&gt;=65,"Khá",IF(J49&gt;=50,"Trung bình", IF(J49&gt;=35, "Yếu", "Kém")))))</f>
        <v>Kém</v>
      </c>
    </row>
    <row r="50" spans="1:11" x14ac:dyDescent="0.25">
      <c r="A50" s="12">
        <v>38</v>
      </c>
      <c r="B50" s="27" t="s">
        <v>2286</v>
      </c>
      <c r="C50" s="11" t="s">
        <v>2262</v>
      </c>
      <c r="D50" s="28">
        <v>37544</v>
      </c>
      <c r="E50" s="12"/>
      <c r="F50" s="12"/>
      <c r="G50" s="12"/>
      <c r="H50" s="12"/>
      <c r="I50" s="17" t="str">
        <f>IF(H50&gt;=90,"Xuất sắc",IF(H50&gt;=80,"Tốt", IF(H50&gt;=65,"Khá",IF(H50&gt;=50,"Trung bình", IF(H50&gt;=35, "Yếu", "Kém")))))</f>
        <v>Kém</v>
      </c>
      <c r="J50" s="12"/>
      <c r="K50" s="17" t="str">
        <f>IF(J50&gt;=90,"Xuất sắc",IF(J50&gt;=80,"Tốt", IF(J50&gt;=65,"Khá",IF(J50&gt;=50,"Trung bình", IF(J50&gt;=35, "Yếu", "Kém")))))</f>
        <v>Kém</v>
      </c>
    </row>
    <row r="51" spans="1:11" x14ac:dyDescent="0.25">
      <c r="A51" s="12">
        <v>39</v>
      </c>
      <c r="B51" s="27" t="s">
        <v>2280</v>
      </c>
      <c r="C51" s="11" t="s">
        <v>2258</v>
      </c>
      <c r="D51" s="28">
        <v>37913</v>
      </c>
      <c r="E51" s="12"/>
      <c r="F51" s="12"/>
      <c r="G51" s="12"/>
      <c r="H51" s="12"/>
      <c r="I51" s="17" t="str">
        <f>IF(H51&gt;=90,"Xuất sắc",IF(H51&gt;=80,"Tốt", IF(H51&gt;=65,"Khá",IF(H51&gt;=50,"Trung bình", IF(H51&gt;=35, "Yếu", "Kém")))))</f>
        <v>Kém</v>
      </c>
      <c r="J51" s="12"/>
      <c r="K51" s="17" t="str">
        <f>IF(J51&gt;=90,"Xuất sắc",IF(J51&gt;=80,"Tốt", IF(J51&gt;=65,"Khá",IF(J51&gt;=50,"Trung bình", IF(J51&gt;=35, "Yếu", "Kém")))))</f>
        <v>Kém</v>
      </c>
    </row>
    <row r="52" spans="1:11" x14ac:dyDescent="0.25">
      <c r="A52" s="12">
        <v>40</v>
      </c>
      <c r="B52" s="27" t="s">
        <v>2281</v>
      </c>
      <c r="C52" s="11" t="s">
        <v>2259</v>
      </c>
      <c r="D52" s="28">
        <v>37964</v>
      </c>
      <c r="E52" s="12">
        <v>80</v>
      </c>
      <c r="F52" s="12">
        <v>80</v>
      </c>
      <c r="G52" s="12">
        <v>80</v>
      </c>
      <c r="H52" s="12">
        <v>80</v>
      </c>
      <c r="I52" s="17" t="str">
        <f>IF(H52&gt;=90,"Xuất sắc",IF(H52&gt;=80,"Tốt", IF(H52&gt;=65,"Khá",IF(H52&gt;=50,"Trung bình", IF(H52&gt;=35, "Yếu", "Kém")))))</f>
        <v>Tốt</v>
      </c>
      <c r="J52" s="12">
        <v>80</v>
      </c>
      <c r="K52" s="17" t="str">
        <f>IF(J52&gt;=90,"Xuất sắc",IF(J52&gt;=80,"Tốt", IF(J52&gt;=65,"Khá",IF(J52&gt;=50,"Trung bình", IF(J52&gt;=35, "Yếu", "Kém")))))</f>
        <v>Tốt</v>
      </c>
    </row>
    <row r="53" spans="1:11" x14ac:dyDescent="0.25">
      <c r="A53" s="12">
        <v>41</v>
      </c>
      <c r="B53" s="27" t="s">
        <v>2282</v>
      </c>
      <c r="C53" s="11" t="s">
        <v>2260</v>
      </c>
      <c r="D53" s="28">
        <v>37955</v>
      </c>
      <c r="E53" s="12">
        <v>90</v>
      </c>
      <c r="F53" s="12">
        <v>90</v>
      </c>
      <c r="G53" s="12">
        <v>90</v>
      </c>
      <c r="H53" s="12">
        <v>90</v>
      </c>
      <c r="I53" s="17" t="str">
        <f>IF(H53&gt;=90,"Xuất sắc",IF(H53&gt;=80,"Tốt", IF(H53&gt;=65,"Khá",IF(H53&gt;=50,"Trung bình", IF(H53&gt;=35, "Yếu", "Kém")))))</f>
        <v>Xuất sắc</v>
      </c>
      <c r="J53" s="12">
        <v>90</v>
      </c>
      <c r="K53" s="17" t="str">
        <f>IF(J53&gt;=90,"Xuất sắc",IF(J53&gt;=80,"Tốt", IF(J53&gt;=65,"Khá",IF(J53&gt;=50,"Trung bình", IF(J53&gt;=35, "Yếu", "Kém")))))</f>
        <v>Xuất sắc</v>
      </c>
    </row>
    <row r="54" spans="1:11" x14ac:dyDescent="0.25">
      <c r="A54" s="12">
        <v>42</v>
      </c>
      <c r="B54" s="27" t="s">
        <v>2283</v>
      </c>
      <c r="C54" s="11" t="s">
        <v>1935</v>
      </c>
      <c r="D54" s="28">
        <v>37841</v>
      </c>
      <c r="E54" s="12">
        <v>90</v>
      </c>
      <c r="F54" s="12">
        <v>90</v>
      </c>
      <c r="G54" s="12">
        <v>90</v>
      </c>
      <c r="H54" s="12">
        <v>90</v>
      </c>
      <c r="I54" s="17" t="str">
        <f>IF(H54&gt;=90,"Xuất sắc",IF(H54&gt;=80,"Tốt", IF(H54&gt;=65,"Khá",IF(H54&gt;=50,"Trung bình", IF(H54&gt;=35, "Yếu", "Kém")))))</f>
        <v>Xuất sắc</v>
      </c>
      <c r="J54" s="12">
        <v>90</v>
      </c>
      <c r="K54" s="17" t="str">
        <f>IF(J54&gt;=90,"Xuất sắc",IF(J54&gt;=80,"Tốt", IF(J54&gt;=65,"Khá",IF(J54&gt;=50,"Trung bình", IF(J54&gt;=35, "Yếu", "Kém")))))</f>
        <v>Xuất sắc</v>
      </c>
    </row>
    <row r="55" spans="1:11" x14ac:dyDescent="0.25">
      <c r="A55" s="12">
        <v>43</v>
      </c>
      <c r="B55" s="27" t="s">
        <v>2272</v>
      </c>
      <c r="C55" s="11" t="s">
        <v>2252</v>
      </c>
      <c r="D55" s="28">
        <v>37920</v>
      </c>
      <c r="E55" s="12">
        <v>90</v>
      </c>
      <c r="F55" s="12">
        <v>90</v>
      </c>
      <c r="G55" s="12">
        <v>90</v>
      </c>
      <c r="H55" s="12">
        <v>90</v>
      </c>
      <c r="I55" s="17" t="str">
        <f>IF(H55&gt;=90,"Xuất sắc",IF(H55&gt;=80,"Tốt", IF(H55&gt;=65,"Khá",IF(H55&gt;=50,"Trung bình", IF(H55&gt;=35, "Yếu", "Kém")))))</f>
        <v>Xuất sắc</v>
      </c>
      <c r="J55" s="12">
        <v>90</v>
      </c>
      <c r="K55" s="17" t="str">
        <f>IF(J55&gt;=90,"Xuất sắc",IF(J55&gt;=80,"Tốt", IF(J55&gt;=65,"Khá",IF(J55&gt;=50,"Trung bình", IF(J55&gt;=35, "Yếu", "Kém")))))</f>
        <v>Xuất sắc</v>
      </c>
    </row>
    <row r="56" spans="1:11" x14ac:dyDescent="0.25">
      <c r="A56" s="12">
        <v>44</v>
      </c>
      <c r="B56" s="27" t="s">
        <v>2273</v>
      </c>
      <c r="C56" s="11" t="s">
        <v>2253</v>
      </c>
      <c r="D56" s="28">
        <v>37866</v>
      </c>
      <c r="E56" s="12">
        <v>90</v>
      </c>
      <c r="F56" s="12"/>
      <c r="G56" s="12">
        <v>80</v>
      </c>
      <c r="H56" s="12">
        <v>80</v>
      </c>
      <c r="I56" s="17" t="str">
        <f>IF(H56&gt;=90,"Xuất sắc",IF(H56&gt;=80,"Tốt", IF(H56&gt;=65,"Khá",IF(H56&gt;=50,"Trung bình", IF(H56&gt;=35, "Yếu", "Kém")))))</f>
        <v>Tốt</v>
      </c>
      <c r="J56" s="12">
        <v>80</v>
      </c>
      <c r="K56" s="17" t="str">
        <f>IF(J56&gt;=90,"Xuất sắc",IF(J56&gt;=80,"Tốt", IF(J56&gt;=65,"Khá",IF(J56&gt;=50,"Trung bình", IF(J56&gt;=35, "Yếu", "Kém")))))</f>
        <v>Tốt</v>
      </c>
    </row>
    <row r="57" spans="1:11" x14ac:dyDescent="0.25">
      <c r="A57" s="12">
        <v>45</v>
      </c>
      <c r="B57" s="27" t="s">
        <v>2274</v>
      </c>
      <c r="C57" s="11" t="s">
        <v>538</v>
      </c>
      <c r="D57" s="28">
        <v>37981</v>
      </c>
      <c r="E57" s="12">
        <v>80</v>
      </c>
      <c r="F57" s="12">
        <v>80</v>
      </c>
      <c r="G57" s="12">
        <v>80</v>
      </c>
      <c r="H57" s="12">
        <v>80</v>
      </c>
      <c r="I57" s="17" t="str">
        <f>IF(H57&gt;=90,"Xuất sắc",IF(H57&gt;=80,"Tốt", IF(H57&gt;=65,"Khá",IF(H57&gt;=50,"Trung bình", IF(H57&gt;=35, "Yếu", "Kém")))))</f>
        <v>Tốt</v>
      </c>
      <c r="J57" s="12">
        <v>80</v>
      </c>
      <c r="K57" s="17" t="str">
        <f>IF(J57&gt;=90,"Xuất sắc",IF(J57&gt;=80,"Tốt", IF(J57&gt;=65,"Khá",IF(J57&gt;=50,"Trung bình", IF(J57&gt;=35, "Yếu", "Kém")))))</f>
        <v>Tốt</v>
      </c>
    </row>
    <row r="58" spans="1:11" x14ac:dyDescent="0.25">
      <c r="A58" s="12">
        <v>46</v>
      </c>
      <c r="B58" s="27" t="s">
        <v>2275</v>
      </c>
      <c r="C58" s="11" t="s">
        <v>2254</v>
      </c>
      <c r="D58" s="28">
        <v>37706</v>
      </c>
      <c r="E58" s="12">
        <v>80</v>
      </c>
      <c r="F58" s="12">
        <v>80</v>
      </c>
      <c r="G58" s="12">
        <v>80</v>
      </c>
      <c r="H58" s="12">
        <v>80</v>
      </c>
      <c r="I58" s="17" t="str">
        <f>IF(H58&gt;=90,"Xuất sắc",IF(H58&gt;=80,"Tốt", IF(H58&gt;=65,"Khá",IF(H58&gt;=50,"Trung bình", IF(H58&gt;=35, "Yếu", "Kém")))))</f>
        <v>Tốt</v>
      </c>
      <c r="J58" s="12">
        <v>80</v>
      </c>
      <c r="K58" s="17" t="str">
        <f>IF(J58&gt;=90,"Xuất sắc",IF(J58&gt;=80,"Tốt", IF(J58&gt;=65,"Khá",IF(J58&gt;=50,"Trung bình", IF(J58&gt;=35, "Yếu", "Kém")))))</f>
        <v>Tốt</v>
      </c>
    </row>
    <row r="59" spans="1:11" x14ac:dyDescent="0.25">
      <c r="A59" s="12">
        <v>47</v>
      </c>
      <c r="B59" s="27" t="s">
        <v>2276</v>
      </c>
      <c r="C59" s="11" t="s">
        <v>2255</v>
      </c>
      <c r="D59" s="28">
        <v>37946</v>
      </c>
      <c r="E59" s="12">
        <v>90</v>
      </c>
      <c r="F59" s="12">
        <v>90</v>
      </c>
      <c r="G59" s="12">
        <v>90</v>
      </c>
      <c r="H59" s="12">
        <v>90</v>
      </c>
      <c r="I59" s="17" t="str">
        <f>IF(H59&gt;=90,"Xuất sắc",IF(H59&gt;=80,"Tốt", IF(H59&gt;=65,"Khá",IF(H59&gt;=50,"Trung bình", IF(H59&gt;=35, "Yếu", "Kém")))))</f>
        <v>Xuất sắc</v>
      </c>
      <c r="J59" s="12">
        <v>90</v>
      </c>
      <c r="K59" s="17" t="str">
        <f>IF(J59&gt;=90,"Xuất sắc",IF(J59&gt;=80,"Tốt", IF(J59&gt;=65,"Khá",IF(J59&gt;=50,"Trung bình", IF(J59&gt;=35, "Yếu", "Kém")))))</f>
        <v>Xuất sắc</v>
      </c>
    </row>
    <row r="60" spans="1:11" x14ac:dyDescent="0.25">
      <c r="A60" s="12">
        <v>48</v>
      </c>
      <c r="B60" s="27" t="s">
        <v>2277</v>
      </c>
      <c r="C60" s="11" t="s">
        <v>2256</v>
      </c>
      <c r="D60" s="28">
        <v>37825</v>
      </c>
      <c r="E60" s="12">
        <v>80</v>
      </c>
      <c r="F60" s="12">
        <v>80</v>
      </c>
      <c r="G60" s="12">
        <v>80</v>
      </c>
      <c r="H60" s="12">
        <v>80</v>
      </c>
      <c r="I60" s="17" t="str">
        <f>IF(H60&gt;=90,"Xuất sắc",IF(H60&gt;=80,"Tốt", IF(H60&gt;=65,"Khá",IF(H60&gt;=50,"Trung bình", IF(H60&gt;=35, "Yếu", "Kém")))))</f>
        <v>Tốt</v>
      </c>
      <c r="J60" s="12">
        <v>80</v>
      </c>
      <c r="K60" s="17" t="str">
        <f>IF(J60&gt;=90,"Xuất sắc",IF(J60&gt;=80,"Tốt", IF(J60&gt;=65,"Khá",IF(J60&gt;=50,"Trung bình", IF(J60&gt;=35, "Yếu", "Kém")))))</f>
        <v>Tốt</v>
      </c>
    </row>
    <row r="61" spans="1:11" x14ac:dyDescent="0.25">
      <c r="A61" s="12">
        <v>49</v>
      </c>
      <c r="B61" s="27" t="s">
        <v>2278</v>
      </c>
      <c r="C61" s="11" t="s">
        <v>546</v>
      </c>
      <c r="D61" s="28">
        <v>37823</v>
      </c>
      <c r="E61" s="12">
        <v>90</v>
      </c>
      <c r="F61" s="12">
        <v>90</v>
      </c>
      <c r="G61" s="12">
        <v>90</v>
      </c>
      <c r="H61" s="12">
        <v>90</v>
      </c>
      <c r="I61" s="17" t="str">
        <f>IF(H61&gt;=90,"Xuất sắc",IF(H61&gt;=80,"Tốt", IF(H61&gt;=65,"Khá",IF(H61&gt;=50,"Trung bình", IF(H61&gt;=35, "Yếu", "Kém")))))</f>
        <v>Xuất sắc</v>
      </c>
      <c r="J61" s="12">
        <v>90</v>
      </c>
      <c r="K61" s="17" t="str">
        <f>IF(J61&gt;=90,"Xuất sắc",IF(J61&gt;=80,"Tốt", IF(J61&gt;=65,"Khá",IF(J61&gt;=50,"Trung bình", IF(J61&gt;=35, "Yếu", "Kém")))))</f>
        <v>Xuất sắc</v>
      </c>
    </row>
    <row r="62" spans="1:11" x14ac:dyDescent="0.25">
      <c r="A62" s="12">
        <v>50</v>
      </c>
      <c r="B62" s="27" t="s">
        <v>2279</v>
      </c>
      <c r="C62" s="11" t="s">
        <v>2257</v>
      </c>
      <c r="D62" s="28">
        <v>37859</v>
      </c>
      <c r="E62" s="12">
        <v>70</v>
      </c>
      <c r="F62" s="12">
        <v>70</v>
      </c>
      <c r="G62" s="12">
        <v>70</v>
      </c>
      <c r="H62" s="12">
        <v>70</v>
      </c>
      <c r="I62" s="17" t="str">
        <f>IF(H62&gt;=90,"Xuất sắc",IF(H62&gt;=80,"Tốt", IF(H62&gt;=65,"Khá",IF(H62&gt;=50,"Trung bình", IF(H62&gt;=35, "Yếu", "Kém")))))</f>
        <v>Khá</v>
      </c>
      <c r="J62" s="12">
        <v>70</v>
      </c>
      <c r="K62" s="17" t="str">
        <f>IF(J62&gt;=90,"Xuất sắc",IF(J62&gt;=80,"Tốt", IF(J62&gt;=65,"Khá",IF(J62&gt;=50,"Trung bình", IF(J62&gt;=35, "Yếu", "Kém")))))</f>
        <v>Khá</v>
      </c>
    </row>
    <row r="63" spans="1:11" x14ac:dyDescent="0.25">
      <c r="A63" s="12">
        <v>51</v>
      </c>
      <c r="B63" s="27" t="s">
        <v>2284</v>
      </c>
      <c r="C63" s="11" t="s">
        <v>558</v>
      </c>
      <c r="D63" s="28">
        <v>37687</v>
      </c>
      <c r="E63" s="12">
        <v>90</v>
      </c>
      <c r="F63" s="12">
        <v>90</v>
      </c>
      <c r="G63" s="12">
        <v>90</v>
      </c>
      <c r="H63" s="12">
        <v>90</v>
      </c>
      <c r="I63" s="17" t="str">
        <f>IF(H63&gt;=90,"Xuất sắc",IF(H63&gt;=80,"Tốt", IF(H63&gt;=65,"Khá",IF(H63&gt;=50,"Trung bình", IF(H63&gt;=35, "Yếu", "Kém")))))</f>
        <v>Xuất sắc</v>
      </c>
      <c r="J63" s="12">
        <v>90</v>
      </c>
      <c r="K63" s="17" t="str">
        <f>IF(J63&gt;=90,"Xuất sắc",IF(J63&gt;=80,"Tốt", IF(J63&gt;=65,"Khá",IF(J63&gt;=50,"Trung bình", IF(J63&gt;=35, "Yếu", "Kém")))))</f>
        <v>Xuất sắc</v>
      </c>
    </row>
    <row r="64" spans="1:11" x14ac:dyDescent="0.25">
      <c r="A64" s="12">
        <v>52</v>
      </c>
      <c r="B64" s="27" t="s">
        <v>2285</v>
      </c>
      <c r="C64" s="11" t="s">
        <v>2261</v>
      </c>
      <c r="D64" s="28">
        <v>37638</v>
      </c>
      <c r="E64" s="12">
        <v>90</v>
      </c>
      <c r="F64" s="12">
        <v>90</v>
      </c>
      <c r="G64" s="12">
        <v>90</v>
      </c>
      <c r="H64" s="12">
        <v>90</v>
      </c>
      <c r="I64" s="17" t="str">
        <f>IF(H64&gt;=90,"Xuất sắc",IF(H64&gt;=80,"Tốt", IF(H64&gt;=65,"Khá",IF(H64&gt;=50,"Trung bình", IF(H64&gt;=35, "Yếu", "Kém")))))</f>
        <v>Xuất sắc</v>
      </c>
      <c r="J64" s="12">
        <v>90</v>
      </c>
      <c r="K64" s="17" t="str">
        <f>IF(J64&gt;=90,"Xuất sắc",IF(J64&gt;=80,"Tốt", IF(J64&gt;=65,"Khá",IF(J64&gt;=50,"Trung bình", IF(J64&gt;=35, "Yếu", "Kém")))))</f>
        <v>Xuất sắc</v>
      </c>
    </row>
    <row r="66" spans="1:3" customFormat="1" ht="14.25" x14ac:dyDescent="0.2">
      <c r="A66" s="53" t="s">
        <v>2287</v>
      </c>
      <c r="B66" s="53"/>
      <c r="C66" s="53"/>
    </row>
  </sheetData>
  <sortState xmlns:xlrd2="http://schemas.microsoft.com/office/spreadsheetml/2017/richdata2" ref="A13:K64">
    <sortCondition ref="B13:B64"/>
  </sortState>
  <mergeCells count="16">
    <mergeCell ref="A66:C66"/>
    <mergeCell ref="A6:K6"/>
    <mergeCell ref="A1:C1"/>
    <mergeCell ref="G1:K1"/>
    <mergeCell ref="A2:C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64">
    <cfRule type="duplicateValues" dxfId="51" priority="1"/>
    <cfRule type="duplicateValues" dxfId="50" priority="2"/>
    <cfRule type="duplicateValues" dxfId="49" priority="3"/>
    <cfRule type="duplicateValues" dxfId="48" priority="4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A6464-2ACA-4385-A310-FCD563B1252B}">
  <dimension ref="A1:K67"/>
  <sheetViews>
    <sheetView topLeftCell="A51" workbookViewId="0">
      <selection activeCell="B64" sqref="B64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20.25" style="2" bestFit="1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35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27" t="s">
        <v>460</v>
      </c>
      <c r="C13" s="11" t="s">
        <v>461</v>
      </c>
      <c r="D13" s="28">
        <v>37643</v>
      </c>
      <c r="E13" s="12">
        <v>90</v>
      </c>
      <c r="F13" s="12">
        <v>90</v>
      </c>
      <c r="G13" s="12">
        <v>90</v>
      </c>
      <c r="H13" s="12">
        <v>90</v>
      </c>
      <c r="I13" s="17" t="str">
        <f t="shared" ref="I13:I65" si="0">IF(H13&gt;=90,"Xuất sắc",IF(H13&gt;=80,"Tốt", IF(H13&gt;=65,"Khá",IF(H13&gt;=50,"Trung bình", IF(H13&gt;=35, "Yếu", "Kém")))))</f>
        <v>Xuất sắc</v>
      </c>
      <c r="J13" s="12">
        <v>90</v>
      </c>
      <c r="K13" s="17" t="str">
        <f t="shared" ref="K13:K65" si="1">IF(J13&gt;=90,"Xuất sắc",IF(J13&gt;=80,"Tốt", IF(J13&gt;=65,"Khá",IF(J13&gt;=50,"Trung bình", IF(J13&gt;=35, "Yếu", "Kém")))))</f>
        <v>Xuất sắc</v>
      </c>
    </row>
    <row r="14" spans="1:11" x14ac:dyDescent="0.25">
      <c r="A14" s="12">
        <v>2</v>
      </c>
      <c r="B14" s="27" t="s">
        <v>462</v>
      </c>
      <c r="C14" s="11" t="s">
        <v>463</v>
      </c>
      <c r="D14" s="28">
        <v>37891</v>
      </c>
      <c r="E14" s="12"/>
      <c r="F14" s="12"/>
      <c r="G14" s="12"/>
      <c r="H14" s="12"/>
      <c r="I14" s="17" t="str">
        <f t="shared" si="0"/>
        <v>Kém</v>
      </c>
      <c r="J14" s="12"/>
      <c r="K14" s="17" t="str">
        <f t="shared" si="1"/>
        <v>Kém</v>
      </c>
    </row>
    <row r="15" spans="1:11" x14ac:dyDescent="0.25">
      <c r="A15" s="12">
        <v>3</v>
      </c>
      <c r="B15" s="27" t="s">
        <v>464</v>
      </c>
      <c r="C15" s="11" t="s">
        <v>465</v>
      </c>
      <c r="D15" s="28">
        <v>37971</v>
      </c>
      <c r="E15" s="12">
        <v>90</v>
      </c>
      <c r="F15" s="12">
        <v>90</v>
      </c>
      <c r="G15" s="12">
        <v>90</v>
      </c>
      <c r="H15" s="12">
        <v>90</v>
      </c>
      <c r="I15" s="17" t="str">
        <f t="shared" si="0"/>
        <v>Xuất sắc</v>
      </c>
      <c r="J15" s="12">
        <v>90</v>
      </c>
      <c r="K15" s="17" t="str">
        <f t="shared" si="1"/>
        <v>Xuất sắc</v>
      </c>
    </row>
    <row r="16" spans="1:11" x14ac:dyDescent="0.25">
      <c r="A16" s="12">
        <v>4</v>
      </c>
      <c r="B16" s="27" t="s">
        <v>466</v>
      </c>
      <c r="C16" s="11" t="s">
        <v>467</v>
      </c>
      <c r="D16" s="28">
        <v>37829</v>
      </c>
      <c r="E16" s="12">
        <v>90</v>
      </c>
      <c r="F16" s="12">
        <v>90</v>
      </c>
      <c r="G16" s="12">
        <v>90</v>
      </c>
      <c r="H16" s="12">
        <v>90</v>
      </c>
      <c r="I16" s="17" t="str">
        <f t="shared" si="0"/>
        <v>Xuất sắc</v>
      </c>
      <c r="J16" s="12">
        <v>90</v>
      </c>
      <c r="K16" s="17" t="str">
        <f t="shared" si="1"/>
        <v>Xuất sắc</v>
      </c>
    </row>
    <row r="17" spans="1:11" x14ac:dyDescent="0.25">
      <c r="A17" s="12">
        <v>5</v>
      </c>
      <c r="B17" s="27" t="s">
        <v>468</v>
      </c>
      <c r="C17" s="11" t="s">
        <v>75</v>
      </c>
      <c r="D17" s="28">
        <v>37628</v>
      </c>
      <c r="E17" s="12">
        <v>90</v>
      </c>
      <c r="F17" s="12">
        <v>90</v>
      </c>
      <c r="G17" s="12">
        <v>90</v>
      </c>
      <c r="H17" s="12">
        <v>90</v>
      </c>
      <c r="I17" s="17" t="str">
        <f t="shared" si="0"/>
        <v>Xuất sắc</v>
      </c>
      <c r="J17" s="12">
        <v>90</v>
      </c>
      <c r="K17" s="17" t="str">
        <f t="shared" si="1"/>
        <v>Xuất sắc</v>
      </c>
    </row>
    <row r="18" spans="1:11" x14ac:dyDescent="0.25">
      <c r="A18" s="12">
        <v>6</v>
      </c>
      <c r="B18" s="27" t="s">
        <v>469</v>
      </c>
      <c r="C18" s="11" t="s">
        <v>470</v>
      </c>
      <c r="D18" s="28">
        <v>37986</v>
      </c>
      <c r="E18" s="12">
        <v>90</v>
      </c>
      <c r="F18" s="12">
        <v>90</v>
      </c>
      <c r="G18" s="12">
        <v>90</v>
      </c>
      <c r="H18" s="12">
        <v>90</v>
      </c>
      <c r="I18" s="17" t="str">
        <f t="shared" si="0"/>
        <v>Xuất sắc</v>
      </c>
      <c r="J18" s="12">
        <v>90</v>
      </c>
      <c r="K18" s="17" t="str">
        <f t="shared" si="1"/>
        <v>Xuất sắc</v>
      </c>
    </row>
    <row r="19" spans="1:11" x14ac:dyDescent="0.25">
      <c r="A19" s="12">
        <v>7</v>
      </c>
      <c r="B19" s="27" t="s">
        <v>471</v>
      </c>
      <c r="C19" s="11" t="s">
        <v>472</v>
      </c>
      <c r="D19" s="28">
        <v>37982</v>
      </c>
      <c r="E19" s="12">
        <v>80</v>
      </c>
      <c r="F19" s="12">
        <v>80</v>
      </c>
      <c r="G19" s="12">
        <v>80</v>
      </c>
      <c r="H19" s="12">
        <v>80</v>
      </c>
      <c r="I19" s="17" t="str">
        <f t="shared" si="0"/>
        <v>Tốt</v>
      </c>
      <c r="J19" s="12">
        <v>80</v>
      </c>
      <c r="K19" s="17" t="str">
        <f t="shared" si="1"/>
        <v>Tốt</v>
      </c>
    </row>
    <row r="20" spans="1:11" x14ac:dyDescent="0.25">
      <c r="A20" s="12">
        <v>8</v>
      </c>
      <c r="B20" s="27" t="s">
        <v>473</v>
      </c>
      <c r="C20" s="11" t="s">
        <v>474</v>
      </c>
      <c r="D20" s="28">
        <v>37669</v>
      </c>
      <c r="E20" s="12">
        <v>90</v>
      </c>
      <c r="F20" s="12">
        <v>80</v>
      </c>
      <c r="G20" s="12">
        <v>80</v>
      </c>
      <c r="H20" s="12">
        <v>80</v>
      </c>
      <c r="I20" s="17" t="str">
        <f t="shared" si="0"/>
        <v>Tốt</v>
      </c>
      <c r="J20" s="12">
        <v>80</v>
      </c>
      <c r="K20" s="17" t="str">
        <f t="shared" si="1"/>
        <v>Tốt</v>
      </c>
    </row>
    <row r="21" spans="1:11" x14ac:dyDescent="0.25">
      <c r="A21" s="12">
        <v>9</v>
      </c>
      <c r="B21" s="27" t="s">
        <v>475</v>
      </c>
      <c r="C21" s="11" t="s">
        <v>476</v>
      </c>
      <c r="D21" s="28">
        <v>37749</v>
      </c>
      <c r="E21" s="12">
        <v>96</v>
      </c>
      <c r="F21" s="12">
        <v>90</v>
      </c>
      <c r="G21" s="12">
        <v>90</v>
      </c>
      <c r="H21" s="12">
        <v>90</v>
      </c>
      <c r="I21" s="17" t="str">
        <f t="shared" si="0"/>
        <v>Xuất sắc</v>
      </c>
      <c r="J21" s="12">
        <v>90</v>
      </c>
      <c r="K21" s="17" t="str">
        <f t="shared" si="1"/>
        <v>Xuất sắc</v>
      </c>
    </row>
    <row r="22" spans="1:11" x14ac:dyDescent="0.25">
      <c r="A22" s="12">
        <v>10</v>
      </c>
      <c r="B22" s="27" t="s">
        <v>477</v>
      </c>
      <c r="C22" s="11" t="s">
        <v>478</v>
      </c>
      <c r="D22" s="28">
        <v>37849</v>
      </c>
      <c r="E22" s="12">
        <v>92</v>
      </c>
      <c r="F22" s="12">
        <v>90</v>
      </c>
      <c r="G22" s="12">
        <v>90</v>
      </c>
      <c r="H22" s="12">
        <v>90</v>
      </c>
      <c r="I22" s="17" t="str">
        <f t="shared" si="0"/>
        <v>Xuất sắc</v>
      </c>
      <c r="J22" s="12">
        <v>90</v>
      </c>
      <c r="K22" s="17" t="str">
        <f t="shared" si="1"/>
        <v>Xuất sắc</v>
      </c>
    </row>
    <row r="23" spans="1:11" x14ac:dyDescent="0.25">
      <c r="A23" s="12">
        <v>11</v>
      </c>
      <c r="B23" s="27" t="s">
        <v>479</v>
      </c>
      <c r="C23" s="11" t="s">
        <v>480</v>
      </c>
      <c r="D23" s="28">
        <v>37957</v>
      </c>
      <c r="E23" s="12">
        <v>70</v>
      </c>
      <c r="F23" s="12">
        <v>67</v>
      </c>
      <c r="G23" s="12">
        <v>67</v>
      </c>
      <c r="H23" s="12">
        <v>67</v>
      </c>
      <c r="I23" s="17" t="str">
        <f t="shared" si="0"/>
        <v>Khá</v>
      </c>
      <c r="J23" s="12">
        <v>67</v>
      </c>
      <c r="K23" s="17" t="str">
        <f t="shared" si="1"/>
        <v>Khá</v>
      </c>
    </row>
    <row r="24" spans="1:11" x14ac:dyDescent="0.25">
      <c r="A24" s="12">
        <v>12</v>
      </c>
      <c r="B24" s="27" t="s">
        <v>481</v>
      </c>
      <c r="C24" s="11" t="s">
        <v>482</v>
      </c>
      <c r="D24" s="28">
        <v>37926</v>
      </c>
      <c r="E24" s="12">
        <v>90</v>
      </c>
      <c r="F24" s="12">
        <v>90</v>
      </c>
      <c r="G24" s="12">
        <v>90</v>
      </c>
      <c r="H24" s="12">
        <v>90</v>
      </c>
      <c r="I24" s="17" t="str">
        <f t="shared" si="0"/>
        <v>Xuất sắc</v>
      </c>
      <c r="J24" s="12">
        <v>90</v>
      </c>
      <c r="K24" s="17" t="str">
        <f t="shared" si="1"/>
        <v>Xuất sắc</v>
      </c>
    </row>
    <row r="25" spans="1:11" x14ac:dyDescent="0.25">
      <c r="A25" s="12">
        <v>13</v>
      </c>
      <c r="B25" s="27" t="s">
        <v>483</v>
      </c>
      <c r="C25" s="11" t="s">
        <v>484</v>
      </c>
      <c r="D25" s="28">
        <v>37901</v>
      </c>
      <c r="E25" s="12">
        <v>70</v>
      </c>
      <c r="F25" s="12">
        <v>78</v>
      </c>
      <c r="G25" s="12">
        <v>78</v>
      </c>
      <c r="H25" s="12">
        <v>78</v>
      </c>
      <c r="I25" s="17" t="str">
        <f t="shared" si="0"/>
        <v>Khá</v>
      </c>
      <c r="J25" s="12">
        <v>78</v>
      </c>
      <c r="K25" s="17" t="str">
        <f t="shared" si="1"/>
        <v>Khá</v>
      </c>
    </row>
    <row r="26" spans="1:11" x14ac:dyDescent="0.25">
      <c r="A26" s="12">
        <v>14</v>
      </c>
      <c r="B26" s="27" t="s">
        <v>485</v>
      </c>
      <c r="C26" s="11" t="s">
        <v>486</v>
      </c>
      <c r="D26" s="28">
        <v>37906</v>
      </c>
      <c r="E26" s="12">
        <v>96</v>
      </c>
      <c r="F26" s="12">
        <v>96</v>
      </c>
      <c r="G26" s="12">
        <v>96</v>
      </c>
      <c r="H26" s="12">
        <v>96</v>
      </c>
      <c r="I26" s="17" t="str">
        <f t="shared" si="0"/>
        <v>Xuất sắc</v>
      </c>
      <c r="J26" s="12">
        <v>96</v>
      </c>
      <c r="K26" s="17" t="str">
        <f t="shared" si="1"/>
        <v>Xuất sắc</v>
      </c>
    </row>
    <row r="27" spans="1:11" x14ac:dyDescent="0.25">
      <c r="A27" s="12">
        <v>15</v>
      </c>
      <c r="B27" s="27" t="s">
        <v>487</v>
      </c>
      <c r="C27" s="11" t="s">
        <v>488</v>
      </c>
      <c r="D27" s="28">
        <v>37943</v>
      </c>
      <c r="E27" s="12">
        <v>90</v>
      </c>
      <c r="F27" s="12">
        <v>90</v>
      </c>
      <c r="G27" s="12">
        <v>90</v>
      </c>
      <c r="H27" s="12">
        <v>90</v>
      </c>
      <c r="I27" s="17" t="str">
        <f t="shared" si="0"/>
        <v>Xuất sắc</v>
      </c>
      <c r="J27" s="12">
        <v>90</v>
      </c>
      <c r="K27" s="17" t="str">
        <f t="shared" si="1"/>
        <v>Xuất sắc</v>
      </c>
    </row>
    <row r="28" spans="1:11" x14ac:dyDescent="0.25">
      <c r="A28" s="12">
        <v>16</v>
      </c>
      <c r="B28" s="27" t="s">
        <v>489</v>
      </c>
      <c r="C28" s="11" t="s">
        <v>79</v>
      </c>
      <c r="D28" s="28">
        <v>37813</v>
      </c>
      <c r="E28" s="12">
        <v>90</v>
      </c>
      <c r="F28" s="12">
        <v>90</v>
      </c>
      <c r="G28" s="12">
        <v>90</v>
      </c>
      <c r="H28" s="12">
        <v>90</v>
      </c>
      <c r="I28" s="17" t="str">
        <f t="shared" si="0"/>
        <v>Xuất sắc</v>
      </c>
      <c r="J28" s="12">
        <v>90</v>
      </c>
      <c r="K28" s="17" t="str">
        <f t="shared" si="1"/>
        <v>Xuất sắc</v>
      </c>
    </row>
    <row r="29" spans="1:11" x14ac:dyDescent="0.25">
      <c r="A29" s="12">
        <v>17</v>
      </c>
      <c r="B29" s="27" t="s">
        <v>490</v>
      </c>
      <c r="C29" s="11" t="s">
        <v>491</v>
      </c>
      <c r="D29" s="28">
        <v>37689</v>
      </c>
      <c r="E29" s="12"/>
      <c r="F29" s="12"/>
      <c r="G29" s="12"/>
      <c r="H29" s="12"/>
      <c r="I29" s="17" t="str">
        <f t="shared" si="0"/>
        <v>Kém</v>
      </c>
      <c r="J29" s="12"/>
      <c r="K29" s="17" t="str">
        <f t="shared" si="1"/>
        <v>Kém</v>
      </c>
    </row>
    <row r="30" spans="1:11" x14ac:dyDescent="0.25">
      <c r="A30" s="12">
        <v>18</v>
      </c>
      <c r="B30" s="27" t="s">
        <v>492</v>
      </c>
      <c r="C30" s="11" t="s">
        <v>493</v>
      </c>
      <c r="D30" s="28">
        <v>37862</v>
      </c>
      <c r="E30" s="12">
        <v>80</v>
      </c>
      <c r="F30" s="12">
        <v>90</v>
      </c>
      <c r="G30" s="12">
        <v>90</v>
      </c>
      <c r="H30" s="12">
        <v>90</v>
      </c>
      <c r="I30" s="17" t="str">
        <f t="shared" si="0"/>
        <v>Xuất sắc</v>
      </c>
      <c r="J30" s="12">
        <v>90</v>
      </c>
      <c r="K30" s="17" t="str">
        <f t="shared" si="1"/>
        <v>Xuất sắc</v>
      </c>
    </row>
    <row r="31" spans="1:11" x14ac:dyDescent="0.25">
      <c r="A31" s="12">
        <v>19</v>
      </c>
      <c r="B31" s="27" t="s">
        <v>494</v>
      </c>
      <c r="C31" s="11" t="s">
        <v>286</v>
      </c>
      <c r="D31" s="28">
        <v>37923</v>
      </c>
      <c r="E31" s="12">
        <v>80</v>
      </c>
      <c r="F31" s="12">
        <v>90</v>
      </c>
      <c r="G31" s="12">
        <v>90</v>
      </c>
      <c r="H31" s="12">
        <v>90</v>
      </c>
      <c r="I31" s="17" t="str">
        <f t="shared" si="0"/>
        <v>Xuất sắc</v>
      </c>
      <c r="J31" s="12">
        <v>90</v>
      </c>
      <c r="K31" s="17" t="str">
        <f t="shared" si="1"/>
        <v>Xuất sắc</v>
      </c>
    </row>
    <row r="32" spans="1:11" x14ac:dyDescent="0.25">
      <c r="A32" s="12">
        <v>20</v>
      </c>
      <c r="B32" s="27" t="s">
        <v>495</v>
      </c>
      <c r="C32" s="11" t="s">
        <v>496</v>
      </c>
      <c r="D32" s="28">
        <v>37872</v>
      </c>
      <c r="E32" s="12">
        <v>80</v>
      </c>
      <c r="F32" s="12">
        <v>90</v>
      </c>
      <c r="G32" s="12">
        <v>90</v>
      </c>
      <c r="H32" s="12">
        <v>90</v>
      </c>
      <c r="I32" s="17" t="str">
        <f t="shared" si="0"/>
        <v>Xuất sắc</v>
      </c>
      <c r="J32" s="12">
        <v>90</v>
      </c>
      <c r="K32" s="17" t="str">
        <f t="shared" si="1"/>
        <v>Xuất sắc</v>
      </c>
    </row>
    <row r="33" spans="1:11" x14ac:dyDescent="0.25">
      <c r="A33" s="12">
        <v>21</v>
      </c>
      <c r="B33" s="27" t="s">
        <v>497</v>
      </c>
      <c r="C33" s="11" t="s">
        <v>498</v>
      </c>
      <c r="D33" s="28">
        <v>37933</v>
      </c>
      <c r="E33" s="12">
        <v>90</v>
      </c>
      <c r="F33" s="12">
        <v>90</v>
      </c>
      <c r="G33" s="12">
        <v>90</v>
      </c>
      <c r="H33" s="12">
        <v>90</v>
      </c>
      <c r="I33" s="17" t="str">
        <f t="shared" si="0"/>
        <v>Xuất sắc</v>
      </c>
      <c r="J33" s="12">
        <v>90</v>
      </c>
      <c r="K33" s="17" t="str">
        <f t="shared" si="1"/>
        <v>Xuất sắc</v>
      </c>
    </row>
    <row r="34" spans="1:11" x14ac:dyDescent="0.25">
      <c r="A34" s="12">
        <v>22</v>
      </c>
      <c r="B34" s="27" t="s">
        <v>499</v>
      </c>
      <c r="C34" s="11" t="s">
        <v>500</v>
      </c>
      <c r="D34" s="28">
        <v>37649</v>
      </c>
      <c r="E34" s="12">
        <v>80</v>
      </c>
      <c r="F34" s="12">
        <v>80</v>
      </c>
      <c r="G34" s="12">
        <v>80</v>
      </c>
      <c r="H34" s="12">
        <v>80</v>
      </c>
      <c r="I34" s="17" t="str">
        <f t="shared" si="0"/>
        <v>Tốt</v>
      </c>
      <c r="J34" s="12">
        <v>80</v>
      </c>
      <c r="K34" s="17" t="str">
        <f t="shared" si="1"/>
        <v>Tốt</v>
      </c>
    </row>
    <row r="35" spans="1:11" x14ac:dyDescent="0.25">
      <c r="A35" s="12">
        <v>23</v>
      </c>
      <c r="B35" s="27" t="s">
        <v>501</v>
      </c>
      <c r="C35" s="11" t="s">
        <v>502</v>
      </c>
      <c r="D35" s="28">
        <v>37938</v>
      </c>
      <c r="E35" s="12">
        <v>80</v>
      </c>
      <c r="F35" s="12">
        <v>90</v>
      </c>
      <c r="G35" s="12">
        <v>90</v>
      </c>
      <c r="H35" s="12">
        <v>90</v>
      </c>
      <c r="I35" s="17" t="str">
        <f t="shared" si="0"/>
        <v>Xuất sắc</v>
      </c>
      <c r="J35" s="12">
        <v>90</v>
      </c>
      <c r="K35" s="17" t="str">
        <f t="shared" si="1"/>
        <v>Xuất sắc</v>
      </c>
    </row>
    <row r="36" spans="1:11" x14ac:dyDescent="0.25">
      <c r="A36" s="12">
        <v>24</v>
      </c>
      <c r="B36" s="27" t="s">
        <v>503</v>
      </c>
      <c r="C36" s="11" t="s">
        <v>504</v>
      </c>
      <c r="D36" s="28">
        <v>37656</v>
      </c>
      <c r="E36" s="12">
        <v>90</v>
      </c>
      <c r="F36" s="12">
        <v>90</v>
      </c>
      <c r="G36" s="12">
        <v>90</v>
      </c>
      <c r="H36" s="12">
        <v>90</v>
      </c>
      <c r="I36" s="17" t="str">
        <f t="shared" si="0"/>
        <v>Xuất sắc</v>
      </c>
      <c r="J36" s="12">
        <v>90</v>
      </c>
      <c r="K36" s="17" t="str">
        <f t="shared" si="1"/>
        <v>Xuất sắc</v>
      </c>
    </row>
    <row r="37" spans="1:11" x14ac:dyDescent="0.25">
      <c r="A37" s="12">
        <v>25</v>
      </c>
      <c r="B37" s="27" t="s">
        <v>505</v>
      </c>
      <c r="C37" s="11" t="s">
        <v>506</v>
      </c>
      <c r="D37" s="28">
        <v>37734</v>
      </c>
      <c r="E37" s="12">
        <v>90</v>
      </c>
      <c r="F37" s="12">
        <v>90</v>
      </c>
      <c r="G37" s="12">
        <v>90</v>
      </c>
      <c r="H37" s="12">
        <v>90</v>
      </c>
      <c r="I37" s="17" t="str">
        <f t="shared" si="0"/>
        <v>Xuất sắc</v>
      </c>
      <c r="J37" s="12">
        <v>90</v>
      </c>
      <c r="K37" s="17" t="str">
        <f t="shared" si="1"/>
        <v>Xuất sắc</v>
      </c>
    </row>
    <row r="38" spans="1:11" x14ac:dyDescent="0.25">
      <c r="A38" s="12">
        <v>26</v>
      </c>
      <c r="B38" s="27" t="s">
        <v>507</v>
      </c>
      <c r="C38" s="11" t="s">
        <v>508</v>
      </c>
      <c r="D38" s="28">
        <v>37588</v>
      </c>
      <c r="E38" s="12">
        <v>80</v>
      </c>
      <c r="F38" s="12">
        <v>80</v>
      </c>
      <c r="G38" s="12">
        <v>80</v>
      </c>
      <c r="H38" s="12">
        <v>80</v>
      </c>
      <c r="I38" s="17" t="str">
        <f t="shared" si="0"/>
        <v>Tốt</v>
      </c>
      <c r="J38" s="12">
        <v>80</v>
      </c>
      <c r="K38" s="17" t="str">
        <f t="shared" si="1"/>
        <v>Tốt</v>
      </c>
    </row>
    <row r="39" spans="1:11" x14ac:dyDescent="0.25">
      <c r="A39" s="12">
        <v>27</v>
      </c>
      <c r="B39" s="27" t="s">
        <v>509</v>
      </c>
      <c r="C39" s="11" t="s">
        <v>510</v>
      </c>
      <c r="D39" s="28">
        <v>37954</v>
      </c>
      <c r="E39" s="12">
        <v>80</v>
      </c>
      <c r="F39" s="12">
        <v>90</v>
      </c>
      <c r="G39" s="12">
        <v>90</v>
      </c>
      <c r="H39" s="12">
        <v>90</v>
      </c>
      <c r="I39" s="17" t="str">
        <f t="shared" si="0"/>
        <v>Xuất sắc</v>
      </c>
      <c r="J39" s="12">
        <v>90</v>
      </c>
      <c r="K39" s="17" t="str">
        <f t="shared" si="1"/>
        <v>Xuất sắc</v>
      </c>
    </row>
    <row r="40" spans="1:11" x14ac:dyDescent="0.25">
      <c r="A40" s="12">
        <v>28</v>
      </c>
      <c r="B40" s="27" t="s">
        <v>511</v>
      </c>
      <c r="C40" s="11" t="s">
        <v>512</v>
      </c>
      <c r="D40" s="28">
        <v>37951</v>
      </c>
      <c r="E40" s="12">
        <v>80</v>
      </c>
      <c r="F40" s="12">
        <v>90</v>
      </c>
      <c r="G40" s="12">
        <v>90</v>
      </c>
      <c r="H40" s="12">
        <v>90</v>
      </c>
      <c r="I40" s="17" t="str">
        <f t="shared" si="0"/>
        <v>Xuất sắc</v>
      </c>
      <c r="J40" s="12">
        <v>90</v>
      </c>
      <c r="K40" s="17" t="str">
        <f t="shared" si="1"/>
        <v>Xuất sắc</v>
      </c>
    </row>
    <row r="41" spans="1:11" x14ac:dyDescent="0.25">
      <c r="A41" s="12">
        <v>29</v>
      </c>
      <c r="B41" s="27" t="s">
        <v>513</v>
      </c>
      <c r="C41" s="11" t="s">
        <v>514</v>
      </c>
      <c r="D41" s="28">
        <v>37975</v>
      </c>
      <c r="E41" s="12">
        <v>75</v>
      </c>
      <c r="F41" s="12">
        <v>90</v>
      </c>
      <c r="G41" s="12">
        <v>90</v>
      </c>
      <c r="H41" s="12">
        <v>90</v>
      </c>
      <c r="I41" s="17" t="str">
        <f t="shared" si="0"/>
        <v>Xuất sắc</v>
      </c>
      <c r="J41" s="12">
        <v>90</v>
      </c>
      <c r="K41" s="17" t="str">
        <f t="shared" si="1"/>
        <v>Xuất sắc</v>
      </c>
    </row>
    <row r="42" spans="1:11" x14ac:dyDescent="0.25">
      <c r="A42" s="12">
        <v>30</v>
      </c>
      <c r="B42" s="27" t="s">
        <v>515</v>
      </c>
      <c r="C42" s="11" t="s">
        <v>516</v>
      </c>
      <c r="D42" s="28">
        <v>37757</v>
      </c>
      <c r="E42" s="12">
        <v>90</v>
      </c>
      <c r="F42" s="12">
        <v>90</v>
      </c>
      <c r="G42" s="12">
        <v>90</v>
      </c>
      <c r="H42" s="12">
        <v>90</v>
      </c>
      <c r="I42" s="17" t="str">
        <f t="shared" si="0"/>
        <v>Xuất sắc</v>
      </c>
      <c r="J42" s="12">
        <v>90</v>
      </c>
      <c r="K42" s="17" t="str">
        <f t="shared" si="1"/>
        <v>Xuất sắc</v>
      </c>
    </row>
    <row r="43" spans="1:11" x14ac:dyDescent="0.25">
      <c r="A43" s="12">
        <v>31</v>
      </c>
      <c r="B43" s="27" t="s">
        <v>517</v>
      </c>
      <c r="C43" s="11" t="s">
        <v>518</v>
      </c>
      <c r="D43" s="28">
        <v>37972</v>
      </c>
      <c r="E43" s="12">
        <v>80</v>
      </c>
      <c r="F43" s="12">
        <v>80</v>
      </c>
      <c r="G43" s="12">
        <v>80</v>
      </c>
      <c r="H43" s="12">
        <v>80</v>
      </c>
      <c r="I43" s="17" t="str">
        <f t="shared" si="0"/>
        <v>Tốt</v>
      </c>
      <c r="J43" s="12">
        <v>80</v>
      </c>
      <c r="K43" s="17" t="str">
        <f t="shared" si="1"/>
        <v>Tốt</v>
      </c>
    </row>
    <row r="44" spans="1:11" x14ac:dyDescent="0.25">
      <c r="A44" s="12">
        <v>32</v>
      </c>
      <c r="B44" s="27" t="s">
        <v>519</v>
      </c>
      <c r="C44" s="11" t="s">
        <v>520</v>
      </c>
      <c r="D44" s="28">
        <v>37968</v>
      </c>
      <c r="E44" s="12">
        <v>90</v>
      </c>
      <c r="F44" s="12">
        <v>90</v>
      </c>
      <c r="G44" s="12">
        <v>90</v>
      </c>
      <c r="H44" s="12">
        <v>90</v>
      </c>
      <c r="I44" s="17" t="str">
        <f t="shared" si="0"/>
        <v>Xuất sắc</v>
      </c>
      <c r="J44" s="12">
        <v>90</v>
      </c>
      <c r="K44" s="17" t="str">
        <f t="shared" si="1"/>
        <v>Xuất sắc</v>
      </c>
    </row>
    <row r="45" spans="1:11" x14ac:dyDescent="0.25">
      <c r="A45" s="12">
        <v>33</v>
      </c>
      <c r="B45" s="27" t="s">
        <v>521</v>
      </c>
      <c r="C45" s="11" t="s">
        <v>522</v>
      </c>
      <c r="D45" s="28">
        <v>37915</v>
      </c>
      <c r="E45" s="12"/>
      <c r="F45" s="12"/>
      <c r="G45" s="12"/>
      <c r="H45" s="12"/>
      <c r="I45" s="17" t="str">
        <f t="shared" si="0"/>
        <v>Kém</v>
      </c>
      <c r="J45" s="12"/>
      <c r="K45" s="17" t="str">
        <f t="shared" si="1"/>
        <v>Kém</v>
      </c>
    </row>
    <row r="46" spans="1:11" x14ac:dyDescent="0.25">
      <c r="A46" s="12">
        <v>34</v>
      </c>
      <c r="B46" s="27" t="s">
        <v>523</v>
      </c>
      <c r="C46" s="11" t="s">
        <v>524</v>
      </c>
      <c r="D46" s="28">
        <v>37651</v>
      </c>
      <c r="E46" s="12">
        <v>80</v>
      </c>
      <c r="F46" s="12">
        <v>90</v>
      </c>
      <c r="G46" s="12">
        <v>90</v>
      </c>
      <c r="H46" s="12">
        <v>90</v>
      </c>
      <c r="I46" s="17" t="str">
        <f t="shared" si="0"/>
        <v>Xuất sắc</v>
      </c>
      <c r="J46" s="12">
        <v>90</v>
      </c>
      <c r="K46" s="17" t="str">
        <f t="shared" si="1"/>
        <v>Xuất sắc</v>
      </c>
    </row>
    <row r="47" spans="1:11" x14ac:dyDescent="0.25">
      <c r="A47" s="12">
        <v>35</v>
      </c>
      <c r="B47" s="27" t="s">
        <v>525</v>
      </c>
      <c r="C47" s="11" t="s">
        <v>526</v>
      </c>
      <c r="D47" s="28">
        <v>37865</v>
      </c>
      <c r="E47" s="12">
        <v>86</v>
      </c>
      <c r="F47" s="12">
        <v>90</v>
      </c>
      <c r="G47" s="12">
        <v>90</v>
      </c>
      <c r="H47" s="12">
        <v>90</v>
      </c>
      <c r="I47" s="17" t="str">
        <f t="shared" si="0"/>
        <v>Xuất sắc</v>
      </c>
      <c r="J47" s="12">
        <v>90</v>
      </c>
      <c r="K47" s="17" t="str">
        <f t="shared" si="1"/>
        <v>Xuất sắc</v>
      </c>
    </row>
    <row r="48" spans="1:11" x14ac:dyDescent="0.25">
      <c r="A48" s="12">
        <v>36</v>
      </c>
      <c r="B48" s="27" t="s">
        <v>527</v>
      </c>
      <c r="C48" s="11" t="s">
        <v>528</v>
      </c>
      <c r="D48" s="28">
        <v>37856</v>
      </c>
      <c r="E48" s="12">
        <v>90</v>
      </c>
      <c r="F48" s="12">
        <v>90</v>
      </c>
      <c r="G48" s="12">
        <v>90</v>
      </c>
      <c r="H48" s="12">
        <v>90</v>
      </c>
      <c r="I48" s="17" t="str">
        <f t="shared" si="0"/>
        <v>Xuất sắc</v>
      </c>
      <c r="J48" s="12">
        <v>90</v>
      </c>
      <c r="K48" s="17" t="str">
        <f t="shared" si="1"/>
        <v>Xuất sắc</v>
      </c>
    </row>
    <row r="49" spans="1:11" x14ac:dyDescent="0.25">
      <c r="A49" s="12">
        <v>37</v>
      </c>
      <c r="B49" s="27" t="s">
        <v>529</v>
      </c>
      <c r="C49" s="11" t="s">
        <v>530</v>
      </c>
      <c r="D49" s="28">
        <v>37832</v>
      </c>
      <c r="E49" s="12">
        <v>92</v>
      </c>
      <c r="F49" s="12">
        <v>92</v>
      </c>
      <c r="G49" s="12">
        <v>92</v>
      </c>
      <c r="H49" s="12">
        <v>92</v>
      </c>
      <c r="I49" s="17" t="str">
        <f t="shared" si="0"/>
        <v>Xuất sắc</v>
      </c>
      <c r="J49" s="12">
        <v>92</v>
      </c>
      <c r="K49" s="17" t="str">
        <f t="shared" si="1"/>
        <v>Xuất sắc</v>
      </c>
    </row>
    <row r="50" spans="1:11" x14ac:dyDescent="0.25">
      <c r="A50" s="12">
        <v>38</v>
      </c>
      <c r="B50" s="27" t="s">
        <v>531</v>
      </c>
      <c r="C50" s="11" t="s">
        <v>532</v>
      </c>
      <c r="D50" s="28">
        <v>37822</v>
      </c>
      <c r="E50" s="12">
        <v>80</v>
      </c>
      <c r="F50" s="12">
        <v>90</v>
      </c>
      <c r="G50" s="12">
        <v>90</v>
      </c>
      <c r="H50" s="12">
        <v>90</v>
      </c>
      <c r="I50" s="17" t="str">
        <f t="shared" si="0"/>
        <v>Xuất sắc</v>
      </c>
      <c r="J50" s="12">
        <v>90</v>
      </c>
      <c r="K50" s="17" t="str">
        <f t="shared" si="1"/>
        <v>Xuất sắc</v>
      </c>
    </row>
    <row r="51" spans="1:11" x14ac:dyDescent="0.25">
      <c r="A51" s="12">
        <v>39</v>
      </c>
      <c r="B51" s="27" t="s">
        <v>533</v>
      </c>
      <c r="C51" s="11" t="s">
        <v>534</v>
      </c>
      <c r="D51" s="28">
        <v>37818</v>
      </c>
      <c r="E51" s="12">
        <v>90</v>
      </c>
      <c r="F51" s="12">
        <v>90</v>
      </c>
      <c r="G51" s="12">
        <v>90</v>
      </c>
      <c r="H51" s="12">
        <v>90</v>
      </c>
      <c r="I51" s="17" t="str">
        <f t="shared" si="0"/>
        <v>Xuất sắc</v>
      </c>
      <c r="J51" s="12">
        <v>90</v>
      </c>
      <c r="K51" s="17" t="str">
        <f t="shared" si="1"/>
        <v>Xuất sắc</v>
      </c>
    </row>
    <row r="52" spans="1:11" x14ac:dyDescent="0.25">
      <c r="A52" s="12">
        <v>40</v>
      </c>
      <c r="B52" s="27" t="s">
        <v>535</v>
      </c>
      <c r="C52" s="11" t="s">
        <v>536</v>
      </c>
      <c r="D52" s="28">
        <v>37908</v>
      </c>
      <c r="E52" s="12">
        <v>90</v>
      </c>
      <c r="F52" s="12">
        <v>90</v>
      </c>
      <c r="G52" s="12">
        <v>90</v>
      </c>
      <c r="H52" s="12">
        <v>90</v>
      </c>
      <c r="I52" s="17" t="str">
        <f t="shared" si="0"/>
        <v>Xuất sắc</v>
      </c>
      <c r="J52" s="12">
        <v>90</v>
      </c>
      <c r="K52" s="17" t="str">
        <f t="shared" si="1"/>
        <v>Xuất sắc</v>
      </c>
    </row>
    <row r="53" spans="1:11" x14ac:dyDescent="0.25">
      <c r="A53" s="12">
        <v>41</v>
      </c>
      <c r="B53" s="27" t="s">
        <v>537</v>
      </c>
      <c r="C53" s="11" t="s">
        <v>538</v>
      </c>
      <c r="D53" s="28">
        <v>36659</v>
      </c>
      <c r="E53" s="12">
        <v>80</v>
      </c>
      <c r="F53" s="12">
        <v>80</v>
      </c>
      <c r="G53" s="12">
        <v>80</v>
      </c>
      <c r="H53" s="12">
        <v>80</v>
      </c>
      <c r="I53" s="17" t="str">
        <f t="shared" si="0"/>
        <v>Tốt</v>
      </c>
      <c r="J53" s="12">
        <v>80</v>
      </c>
      <c r="K53" s="17" t="str">
        <f t="shared" si="1"/>
        <v>Tốt</v>
      </c>
    </row>
    <row r="54" spans="1:11" x14ac:dyDescent="0.25">
      <c r="A54" s="12">
        <v>42</v>
      </c>
      <c r="B54" s="27" t="s">
        <v>539</v>
      </c>
      <c r="C54" s="11" t="s">
        <v>540</v>
      </c>
      <c r="D54" s="28">
        <v>37879</v>
      </c>
      <c r="E54" s="12">
        <v>80</v>
      </c>
      <c r="F54" s="12">
        <v>80</v>
      </c>
      <c r="G54" s="12">
        <v>80</v>
      </c>
      <c r="H54" s="12">
        <v>80</v>
      </c>
      <c r="I54" s="17" t="str">
        <f t="shared" si="0"/>
        <v>Tốt</v>
      </c>
      <c r="J54" s="12">
        <v>80</v>
      </c>
      <c r="K54" s="17" t="str">
        <f t="shared" si="1"/>
        <v>Tốt</v>
      </c>
    </row>
    <row r="55" spans="1:11" x14ac:dyDescent="0.25">
      <c r="A55" s="12">
        <v>43</v>
      </c>
      <c r="B55" s="27" t="s">
        <v>541</v>
      </c>
      <c r="C55" s="11" t="s">
        <v>542</v>
      </c>
      <c r="D55" s="28">
        <v>37796</v>
      </c>
      <c r="E55" s="12">
        <v>85</v>
      </c>
      <c r="F55" s="12">
        <v>85</v>
      </c>
      <c r="G55" s="12">
        <v>85</v>
      </c>
      <c r="H55" s="12">
        <v>85</v>
      </c>
      <c r="I55" s="17" t="str">
        <f t="shared" si="0"/>
        <v>Tốt</v>
      </c>
      <c r="J55" s="12">
        <v>85</v>
      </c>
      <c r="K55" s="17" t="str">
        <f t="shared" si="1"/>
        <v>Tốt</v>
      </c>
    </row>
    <row r="56" spans="1:11" x14ac:dyDescent="0.25">
      <c r="A56" s="12">
        <v>44</v>
      </c>
      <c r="B56" s="27" t="s">
        <v>543</v>
      </c>
      <c r="C56" s="11" t="s">
        <v>544</v>
      </c>
      <c r="D56" s="28">
        <v>37768</v>
      </c>
      <c r="E56" s="12">
        <v>80</v>
      </c>
      <c r="F56" s="12">
        <v>85</v>
      </c>
      <c r="G56" s="12">
        <v>85</v>
      </c>
      <c r="H56" s="12">
        <v>85</v>
      </c>
      <c r="I56" s="17" t="str">
        <f t="shared" si="0"/>
        <v>Tốt</v>
      </c>
      <c r="J56" s="12">
        <v>85</v>
      </c>
      <c r="K56" s="17" t="str">
        <f t="shared" si="1"/>
        <v>Tốt</v>
      </c>
    </row>
    <row r="57" spans="1:11" x14ac:dyDescent="0.25">
      <c r="A57" s="12">
        <v>45</v>
      </c>
      <c r="B57" s="27" t="s">
        <v>545</v>
      </c>
      <c r="C57" s="11" t="s">
        <v>546</v>
      </c>
      <c r="D57" s="28">
        <v>37832</v>
      </c>
      <c r="E57" s="12">
        <v>84</v>
      </c>
      <c r="F57" s="12">
        <v>84</v>
      </c>
      <c r="G57" s="12">
        <v>84</v>
      </c>
      <c r="H57" s="12">
        <v>84</v>
      </c>
      <c r="I57" s="17" t="str">
        <f t="shared" si="0"/>
        <v>Tốt</v>
      </c>
      <c r="J57" s="12">
        <v>84</v>
      </c>
      <c r="K57" s="17" t="str">
        <f t="shared" si="1"/>
        <v>Tốt</v>
      </c>
    </row>
    <row r="58" spans="1:11" x14ac:dyDescent="0.25">
      <c r="A58" s="12">
        <v>46</v>
      </c>
      <c r="B58" s="27" t="s">
        <v>547</v>
      </c>
      <c r="C58" s="11" t="s">
        <v>548</v>
      </c>
      <c r="D58" s="28">
        <v>37797</v>
      </c>
      <c r="E58" s="12">
        <v>80</v>
      </c>
      <c r="F58" s="12">
        <v>80</v>
      </c>
      <c r="G58" s="12">
        <v>80</v>
      </c>
      <c r="H58" s="12">
        <v>80</v>
      </c>
      <c r="I58" s="17" t="str">
        <f t="shared" si="0"/>
        <v>Tốt</v>
      </c>
      <c r="J58" s="12">
        <v>80</v>
      </c>
      <c r="K58" s="17" t="str">
        <f t="shared" si="1"/>
        <v>Tốt</v>
      </c>
    </row>
    <row r="59" spans="1:11" x14ac:dyDescent="0.25">
      <c r="A59" s="12">
        <v>47</v>
      </c>
      <c r="B59" s="27" t="s">
        <v>549</v>
      </c>
      <c r="C59" s="11" t="s">
        <v>550</v>
      </c>
      <c r="D59" s="28">
        <v>37801</v>
      </c>
      <c r="E59" s="12">
        <v>57</v>
      </c>
      <c r="F59" s="12">
        <v>58</v>
      </c>
      <c r="G59" s="12">
        <v>58</v>
      </c>
      <c r="H59" s="12">
        <v>58</v>
      </c>
      <c r="I59" s="17" t="str">
        <f t="shared" si="0"/>
        <v>Trung bình</v>
      </c>
      <c r="J59" s="12">
        <v>58</v>
      </c>
      <c r="K59" s="17" t="str">
        <f t="shared" si="1"/>
        <v>Trung bình</v>
      </c>
    </row>
    <row r="60" spans="1:11" x14ac:dyDescent="0.25">
      <c r="A60" s="12">
        <v>48</v>
      </c>
      <c r="B60" s="27" t="s">
        <v>551</v>
      </c>
      <c r="C60" s="11" t="s">
        <v>552</v>
      </c>
      <c r="D60" s="28">
        <v>37940</v>
      </c>
      <c r="E60" s="12">
        <v>70</v>
      </c>
      <c r="F60" s="12">
        <v>75</v>
      </c>
      <c r="G60" s="12">
        <v>75</v>
      </c>
      <c r="H60" s="12">
        <v>75</v>
      </c>
      <c r="I60" s="17" t="str">
        <f t="shared" si="0"/>
        <v>Khá</v>
      </c>
      <c r="J60" s="12">
        <v>75</v>
      </c>
      <c r="K60" s="17" t="str">
        <f t="shared" si="1"/>
        <v>Khá</v>
      </c>
    </row>
    <row r="61" spans="1:11" x14ac:dyDescent="0.25">
      <c r="A61" s="12">
        <v>49</v>
      </c>
      <c r="B61" s="27" t="s">
        <v>553</v>
      </c>
      <c r="C61" s="11" t="s">
        <v>554</v>
      </c>
      <c r="D61" s="28">
        <v>37839</v>
      </c>
      <c r="E61" s="12">
        <v>90</v>
      </c>
      <c r="F61" s="12">
        <v>90</v>
      </c>
      <c r="G61" s="12">
        <v>90</v>
      </c>
      <c r="H61" s="12">
        <v>90</v>
      </c>
      <c r="I61" s="17" t="str">
        <f t="shared" si="0"/>
        <v>Xuất sắc</v>
      </c>
      <c r="J61" s="12">
        <v>90</v>
      </c>
      <c r="K61" s="17" t="str">
        <f t="shared" si="1"/>
        <v>Xuất sắc</v>
      </c>
    </row>
    <row r="62" spans="1:11" x14ac:dyDescent="0.25">
      <c r="A62" s="12">
        <v>50</v>
      </c>
      <c r="B62" s="27" t="s">
        <v>555</v>
      </c>
      <c r="C62" s="11" t="s">
        <v>556</v>
      </c>
      <c r="D62" s="28">
        <v>37822</v>
      </c>
      <c r="E62" s="12">
        <v>90</v>
      </c>
      <c r="F62" s="12">
        <v>90</v>
      </c>
      <c r="G62" s="12">
        <v>90</v>
      </c>
      <c r="H62" s="12">
        <v>90</v>
      </c>
      <c r="I62" s="17" t="str">
        <f t="shared" si="0"/>
        <v>Xuất sắc</v>
      </c>
      <c r="J62" s="12">
        <v>90</v>
      </c>
      <c r="K62" s="17" t="str">
        <f t="shared" si="1"/>
        <v>Xuất sắc</v>
      </c>
    </row>
    <row r="63" spans="1:11" x14ac:dyDescent="0.25">
      <c r="A63" s="12">
        <v>51</v>
      </c>
      <c r="B63" s="27" t="s">
        <v>557</v>
      </c>
      <c r="C63" s="11" t="s">
        <v>558</v>
      </c>
      <c r="D63" s="28">
        <v>37956</v>
      </c>
      <c r="E63" s="12">
        <v>80</v>
      </c>
      <c r="F63" s="12">
        <v>90</v>
      </c>
      <c r="G63" s="12">
        <v>90</v>
      </c>
      <c r="H63" s="12">
        <v>90</v>
      </c>
      <c r="I63" s="17" t="str">
        <f t="shared" si="0"/>
        <v>Xuất sắc</v>
      </c>
      <c r="J63" s="12">
        <v>90</v>
      </c>
      <c r="K63" s="17" t="str">
        <f t="shared" si="1"/>
        <v>Xuất sắc</v>
      </c>
    </row>
    <row r="64" spans="1:11" x14ac:dyDescent="0.25">
      <c r="A64" s="12">
        <v>52</v>
      </c>
      <c r="B64" s="27" t="s">
        <v>559</v>
      </c>
      <c r="C64" s="11" t="s">
        <v>560</v>
      </c>
      <c r="D64" s="28">
        <v>37686</v>
      </c>
      <c r="E64" s="12">
        <v>70</v>
      </c>
      <c r="F64" s="12">
        <v>90</v>
      </c>
      <c r="G64" s="12">
        <v>90</v>
      </c>
      <c r="H64" s="12">
        <v>90</v>
      </c>
      <c r="I64" s="17" t="str">
        <f t="shared" si="0"/>
        <v>Xuất sắc</v>
      </c>
      <c r="J64" s="12">
        <v>90</v>
      </c>
      <c r="K64" s="17" t="str">
        <f t="shared" si="1"/>
        <v>Xuất sắc</v>
      </c>
    </row>
    <row r="65" spans="1:11" x14ac:dyDescent="0.25">
      <c r="A65" s="12">
        <v>53</v>
      </c>
      <c r="B65" s="27" t="s">
        <v>561</v>
      </c>
      <c r="C65" s="11" t="s">
        <v>562</v>
      </c>
      <c r="D65" s="28">
        <v>37658</v>
      </c>
      <c r="E65" s="12">
        <v>90</v>
      </c>
      <c r="F65" s="12">
        <v>90</v>
      </c>
      <c r="G65" s="12">
        <v>90</v>
      </c>
      <c r="H65" s="12">
        <v>90</v>
      </c>
      <c r="I65" s="17" t="str">
        <f t="shared" si="0"/>
        <v>Xuất sắc</v>
      </c>
      <c r="J65" s="12">
        <v>90</v>
      </c>
      <c r="K65" s="17" t="str">
        <f t="shared" si="1"/>
        <v>Xuất sắc</v>
      </c>
    </row>
    <row r="67" spans="1:11" customFormat="1" ht="14.25" x14ac:dyDescent="0.2">
      <c r="A67" s="53" t="s">
        <v>563</v>
      </c>
      <c r="B67" s="53"/>
      <c r="C67" s="53"/>
    </row>
  </sheetData>
  <mergeCells count="16">
    <mergeCell ref="A67:C67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G1:K1"/>
    <mergeCell ref="A2:C2"/>
    <mergeCell ref="G2:K2"/>
    <mergeCell ref="A5:K5"/>
  </mergeCells>
  <conditionalFormatting sqref="B13:B65">
    <cfRule type="duplicateValues" dxfId="47" priority="1"/>
    <cfRule type="duplicateValues" dxfId="46" priority="2"/>
    <cfRule type="duplicateValues" dxfId="45" priority="3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F1A3C-19DB-48F0-829B-A112286CDCFB}">
  <dimension ref="A1:K104"/>
  <sheetViews>
    <sheetView topLeftCell="A2" workbookViewId="0">
      <selection activeCell="A13" sqref="A13:A102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16.75" style="2" bestFit="1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36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27" t="s">
        <v>715</v>
      </c>
      <c r="C13" s="11" t="s">
        <v>716</v>
      </c>
      <c r="D13" s="28">
        <v>38232</v>
      </c>
      <c r="E13" s="12">
        <v>90</v>
      </c>
      <c r="F13" s="12">
        <v>90</v>
      </c>
      <c r="G13" s="12">
        <v>90</v>
      </c>
      <c r="H13" s="12">
        <v>90</v>
      </c>
      <c r="I13" s="17" t="str">
        <f>IF(H13&gt;=90,"Xuất sắc",IF(H13&gt;=80,"Tốt", IF(H13&gt;=65,"Khá",IF(H13&gt;=50,"Trung bình", IF(H13&gt;=35, "Yếu", "Kém")))))</f>
        <v>Xuất sắc</v>
      </c>
      <c r="J13" s="12">
        <v>90</v>
      </c>
      <c r="K13" s="17" t="str">
        <f>IF(J13&gt;=90,"Xuất sắc",IF(J13&gt;=80,"Tốt", IF(J13&gt;=65,"Khá",IF(J13&gt;=50,"Trung bình", IF(J13&gt;=35, "Yếu", "Kém")))))</f>
        <v>Xuất sắc</v>
      </c>
    </row>
    <row r="14" spans="1:11" x14ac:dyDescent="0.25">
      <c r="A14" s="12">
        <v>2</v>
      </c>
      <c r="B14" s="27" t="s">
        <v>570</v>
      </c>
      <c r="C14" s="11" t="s">
        <v>571</v>
      </c>
      <c r="D14" s="28">
        <v>38336</v>
      </c>
      <c r="E14" s="12">
        <v>90</v>
      </c>
      <c r="F14" s="12">
        <v>90</v>
      </c>
      <c r="G14" s="12">
        <v>90</v>
      </c>
      <c r="H14" s="12">
        <v>90</v>
      </c>
      <c r="I14" s="17" t="str">
        <f>IF(H14&gt;=90,"Xuất sắc",IF(H14&gt;=80,"Tốt", IF(H14&gt;=65,"Khá",IF(H14&gt;=50,"Trung bình", IF(H14&gt;=35, "Yếu", "Kém")))))</f>
        <v>Xuất sắc</v>
      </c>
      <c r="J14" s="12">
        <v>90</v>
      </c>
      <c r="K14" s="17" t="str">
        <f>IF(J14&gt;=90,"Xuất sắc",IF(J14&gt;=80,"Tốt", IF(J14&gt;=65,"Khá",IF(J14&gt;=50,"Trung bình", IF(J14&gt;=35, "Yếu", "Kém")))))</f>
        <v>Xuất sắc</v>
      </c>
    </row>
    <row r="15" spans="1:11" x14ac:dyDescent="0.25">
      <c r="A15" s="12">
        <v>3</v>
      </c>
      <c r="B15" s="27" t="s">
        <v>621</v>
      </c>
      <c r="C15" s="11" t="s">
        <v>622</v>
      </c>
      <c r="D15" s="28">
        <v>38034</v>
      </c>
      <c r="E15" s="12">
        <v>80</v>
      </c>
      <c r="F15" s="12">
        <v>80</v>
      </c>
      <c r="G15" s="12">
        <v>80</v>
      </c>
      <c r="H15" s="12">
        <v>80</v>
      </c>
      <c r="I15" s="17" t="str">
        <f>IF(H15&gt;=90,"Xuất sắc",IF(H15&gt;=80,"Tốt", IF(H15&gt;=65,"Khá",IF(H15&gt;=50,"Trung bình", IF(H15&gt;=35, "Yếu", "Kém")))))</f>
        <v>Tốt</v>
      </c>
      <c r="J15" s="12">
        <v>80</v>
      </c>
      <c r="K15" s="17" t="str">
        <f>IF(J15&gt;=90,"Xuất sắc",IF(J15&gt;=80,"Tốt", IF(J15&gt;=65,"Khá",IF(J15&gt;=50,"Trung bình", IF(J15&gt;=35, "Yếu", "Kém")))))</f>
        <v>Tốt</v>
      </c>
    </row>
    <row r="16" spans="1:11" x14ac:dyDescent="0.25">
      <c r="A16" s="12">
        <v>4</v>
      </c>
      <c r="B16" s="27" t="s">
        <v>631</v>
      </c>
      <c r="C16" s="11" t="s">
        <v>68</v>
      </c>
      <c r="D16" s="28">
        <v>38317</v>
      </c>
      <c r="E16" s="12">
        <v>90</v>
      </c>
      <c r="F16" s="12">
        <v>90</v>
      </c>
      <c r="G16" s="12">
        <v>90</v>
      </c>
      <c r="H16" s="12">
        <v>90</v>
      </c>
      <c r="I16" s="17" t="str">
        <f>IF(H16&gt;=90,"Xuất sắc",IF(H16&gt;=80,"Tốt", IF(H16&gt;=65,"Khá",IF(H16&gt;=50,"Trung bình", IF(H16&gt;=35, "Yếu", "Kém")))))</f>
        <v>Xuất sắc</v>
      </c>
      <c r="J16" s="12">
        <v>90</v>
      </c>
      <c r="K16" s="17" t="str">
        <f>IF(J16&gt;=90,"Xuất sắc",IF(J16&gt;=80,"Tốt", IF(J16&gt;=65,"Khá",IF(J16&gt;=50,"Trung bình", IF(J16&gt;=35, "Yếu", "Kém")))))</f>
        <v>Xuất sắc</v>
      </c>
    </row>
    <row r="17" spans="1:11" x14ac:dyDescent="0.25">
      <c r="A17" s="12">
        <v>5</v>
      </c>
      <c r="B17" s="27" t="s">
        <v>656</v>
      </c>
      <c r="C17" s="11" t="s">
        <v>294</v>
      </c>
      <c r="D17" s="28">
        <v>38266</v>
      </c>
      <c r="E17" s="12"/>
      <c r="F17" s="12"/>
      <c r="G17" s="12"/>
      <c r="H17" s="12"/>
      <c r="I17" s="17" t="str">
        <f>IF(H17&gt;=90,"Xuất sắc",IF(H17&gt;=80,"Tốt", IF(H17&gt;=65,"Khá",IF(H17&gt;=50,"Trung bình", IF(H17&gt;=35, "Yếu", "Kém")))))</f>
        <v>Kém</v>
      </c>
      <c r="J17" s="12"/>
      <c r="K17" s="17" t="str">
        <f>IF(J17&gt;=90,"Xuất sắc",IF(J17&gt;=80,"Tốt", IF(J17&gt;=65,"Khá",IF(J17&gt;=50,"Trung bình", IF(J17&gt;=35, "Yếu", "Kém")))))</f>
        <v>Kém</v>
      </c>
    </row>
    <row r="18" spans="1:11" x14ac:dyDescent="0.25">
      <c r="A18" s="12">
        <v>6</v>
      </c>
      <c r="B18" s="27" t="s">
        <v>703</v>
      </c>
      <c r="C18" s="11" t="s">
        <v>704</v>
      </c>
      <c r="D18" s="28">
        <v>38065</v>
      </c>
      <c r="E18" s="12">
        <v>80</v>
      </c>
      <c r="F18" s="12">
        <v>90</v>
      </c>
      <c r="G18" s="12">
        <v>90</v>
      </c>
      <c r="H18" s="12">
        <v>90</v>
      </c>
      <c r="I18" s="17" t="str">
        <f>IF(H18&gt;=90,"Xuất sắc",IF(H18&gt;=80,"Tốt", IF(H18&gt;=65,"Khá",IF(H18&gt;=50,"Trung bình", IF(H18&gt;=35, "Yếu", "Kém")))))</f>
        <v>Xuất sắc</v>
      </c>
      <c r="J18" s="12">
        <v>90</v>
      </c>
      <c r="K18" s="17" t="str">
        <f>IF(J18&gt;=90,"Xuất sắc",IF(J18&gt;=80,"Tốt", IF(J18&gt;=65,"Khá",IF(J18&gt;=50,"Trung bình", IF(J18&gt;=35, "Yếu", "Kém")))))</f>
        <v>Xuất sắc</v>
      </c>
    </row>
    <row r="19" spans="1:11" x14ac:dyDescent="0.25">
      <c r="A19" s="12">
        <v>7</v>
      </c>
      <c r="B19" s="27" t="s">
        <v>619</v>
      </c>
      <c r="C19" s="11" t="s">
        <v>620</v>
      </c>
      <c r="D19" s="28">
        <v>38260</v>
      </c>
      <c r="E19" s="12">
        <v>80</v>
      </c>
      <c r="F19" s="12">
        <v>80</v>
      </c>
      <c r="G19" s="12">
        <v>80</v>
      </c>
      <c r="H19" s="12">
        <v>80</v>
      </c>
      <c r="I19" s="17" t="str">
        <f>IF(H19&gt;=90,"Xuất sắc",IF(H19&gt;=80,"Tốt", IF(H19&gt;=65,"Khá",IF(H19&gt;=50,"Trung bình", IF(H19&gt;=35, "Yếu", "Kém")))))</f>
        <v>Tốt</v>
      </c>
      <c r="J19" s="12">
        <v>80</v>
      </c>
      <c r="K19" s="17" t="str">
        <f>IF(J19&gt;=90,"Xuất sắc",IF(J19&gt;=80,"Tốt", IF(J19&gt;=65,"Khá",IF(J19&gt;=50,"Trung bình", IF(J19&gt;=35, "Yếu", "Kém")))))</f>
        <v>Tốt</v>
      </c>
    </row>
    <row r="20" spans="1:11" x14ac:dyDescent="0.25">
      <c r="A20" s="12">
        <v>8</v>
      </c>
      <c r="B20" s="27" t="s">
        <v>653</v>
      </c>
      <c r="C20" s="11" t="s">
        <v>654</v>
      </c>
      <c r="D20" s="28">
        <v>38213</v>
      </c>
      <c r="E20" s="12">
        <v>90</v>
      </c>
      <c r="F20" s="12">
        <v>90</v>
      </c>
      <c r="G20" s="12">
        <v>90</v>
      </c>
      <c r="H20" s="12">
        <v>90</v>
      </c>
      <c r="I20" s="17" t="str">
        <f>IF(H20&gt;=90,"Xuất sắc",IF(H20&gt;=80,"Tốt", IF(H20&gt;=65,"Khá",IF(H20&gt;=50,"Trung bình", IF(H20&gt;=35, "Yếu", "Kém")))))</f>
        <v>Xuất sắc</v>
      </c>
      <c r="J20" s="12">
        <v>90</v>
      </c>
      <c r="K20" s="17" t="str">
        <f>IF(J20&gt;=90,"Xuất sắc",IF(J20&gt;=80,"Tốt", IF(J20&gt;=65,"Khá",IF(J20&gt;=50,"Trung bình", IF(J20&gt;=35, "Yếu", "Kém")))))</f>
        <v>Xuất sắc</v>
      </c>
    </row>
    <row r="21" spans="1:11" x14ac:dyDescent="0.25">
      <c r="A21" s="12">
        <v>9</v>
      </c>
      <c r="B21" s="27" t="s">
        <v>730</v>
      </c>
      <c r="C21" s="11" t="s">
        <v>731</v>
      </c>
      <c r="D21" s="28">
        <v>38209</v>
      </c>
      <c r="E21" s="12">
        <v>80</v>
      </c>
      <c r="F21" s="12">
        <v>80</v>
      </c>
      <c r="G21" s="12">
        <v>80</v>
      </c>
      <c r="H21" s="12">
        <v>80</v>
      </c>
      <c r="I21" s="17" t="str">
        <f>IF(H21&gt;=90,"Xuất sắc",IF(H21&gt;=80,"Tốt", IF(H21&gt;=65,"Khá",IF(H21&gt;=50,"Trung bình", IF(H21&gt;=35, "Yếu", "Kém")))))</f>
        <v>Tốt</v>
      </c>
      <c r="J21" s="12">
        <v>80</v>
      </c>
      <c r="K21" s="17" t="str">
        <f>IF(J21&gt;=90,"Xuất sắc",IF(J21&gt;=80,"Tốt", IF(J21&gt;=65,"Khá",IF(J21&gt;=50,"Trung bình", IF(J21&gt;=35, "Yếu", "Kém")))))</f>
        <v>Tốt</v>
      </c>
    </row>
    <row r="22" spans="1:11" x14ac:dyDescent="0.25">
      <c r="A22" s="12">
        <v>10</v>
      </c>
      <c r="B22" s="27" t="s">
        <v>566</v>
      </c>
      <c r="C22" s="11" t="s">
        <v>567</v>
      </c>
      <c r="D22" s="28">
        <v>38250</v>
      </c>
      <c r="E22" s="12">
        <v>90</v>
      </c>
      <c r="F22" s="12">
        <v>90</v>
      </c>
      <c r="G22" s="12">
        <v>90</v>
      </c>
      <c r="H22" s="12">
        <v>90</v>
      </c>
      <c r="I22" s="17" t="str">
        <f>IF(H22&gt;=90,"Xuất sắc",IF(H22&gt;=80,"Tốt", IF(H22&gt;=65,"Khá",IF(H22&gt;=50,"Trung bình", IF(H22&gt;=35, "Yếu", "Kém")))))</f>
        <v>Xuất sắc</v>
      </c>
      <c r="J22" s="12">
        <v>90</v>
      </c>
      <c r="K22" s="17" t="str">
        <f>IF(J22&gt;=90,"Xuất sắc",IF(J22&gt;=80,"Tốt", IF(J22&gt;=65,"Khá",IF(J22&gt;=50,"Trung bình", IF(J22&gt;=35, "Yếu", "Kém")))))</f>
        <v>Xuất sắc</v>
      </c>
    </row>
    <row r="23" spans="1:11" x14ac:dyDescent="0.25">
      <c r="A23" s="12">
        <v>11</v>
      </c>
      <c r="B23" s="27" t="s">
        <v>701</v>
      </c>
      <c r="C23" s="11" t="s">
        <v>702</v>
      </c>
      <c r="D23" s="28">
        <v>38236</v>
      </c>
      <c r="E23" s="12">
        <v>90</v>
      </c>
      <c r="F23" s="12">
        <v>90</v>
      </c>
      <c r="G23" s="12">
        <v>90</v>
      </c>
      <c r="H23" s="12">
        <v>90</v>
      </c>
      <c r="I23" s="17" t="str">
        <f>IF(H23&gt;=90,"Xuất sắc",IF(H23&gt;=80,"Tốt", IF(H23&gt;=65,"Khá",IF(H23&gt;=50,"Trung bình", IF(H23&gt;=35, "Yếu", "Kém")))))</f>
        <v>Xuất sắc</v>
      </c>
      <c r="J23" s="12">
        <v>90</v>
      </c>
      <c r="K23" s="17" t="str">
        <f>IF(J23&gt;=90,"Xuất sắc",IF(J23&gt;=80,"Tốt", IF(J23&gt;=65,"Khá",IF(J23&gt;=50,"Trung bình", IF(J23&gt;=35, "Yếu", "Kém")))))</f>
        <v>Xuất sắc</v>
      </c>
    </row>
    <row r="24" spans="1:11" x14ac:dyDescent="0.25">
      <c r="A24" s="12">
        <v>12</v>
      </c>
      <c r="B24" s="27" t="s">
        <v>695</v>
      </c>
      <c r="C24" s="11" t="s">
        <v>696</v>
      </c>
      <c r="D24" s="28">
        <v>38324</v>
      </c>
      <c r="E24" s="12">
        <v>90</v>
      </c>
      <c r="F24" s="12">
        <v>90</v>
      </c>
      <c r="G24" s="12">
        <v>90</v>
      </c>
      <c r="H24" s="12">
        <v>90</v>
      </c>
      <c r="I24" s="17" t="str">
        <f>IF(H24&gt;=90,"Xuất sắc",IF(H24&gt;=80,"Tốt", IF(H24&gt;=65,"Khá",IF(H24&gt;=50,"Trung bình", IF(H24&gt;=35, "Yếu", "Kém")))))</f>
        <v>Xuất sắc</v>
      </c>
      <c r="J24" s="12">
        <v>90</v>
      </c>
      <c r="K24" s="17" t="str">
        <f>IF(J24&gt;=90,"Xuất sắc",IF(J24&gt;=80,"Tốt", IF(J24&gt;=65,"Khá",IF(J24&gt;=50,"Trung bình", IF(J24&gt;=35, "Yếu", "Kém")))))</f>
        <v>Xuất sắc</v>
      </c>
    </row>
    <row r="25" spans="1:11" x14ac:dyDescent="0.25">
      <c r="A25" s="12">
        <v>13</v>
      </c>
      <c r="B25" s="27" t="s">
        <v>709</v>
      </c>
      <c r="C25" s="11" t="s">
        <v>710</v>
      </c>
      <c r="D25" s="28">
        <v>38161</v>
      </c>
      <c r="E25" s="12">
        <v>90</v>
      </c>
      <c r="F25" s="12">
        <v>90</v>
      </c>
      <c r="G25" s="12">
        <v>90</v>
      </c>
      <c r="H25" s="12">
        <v>90</v>
      </c>
      <c r="I25" s="17" t="str">
        <f>IF(H25&gt;=90,"Xuất sắc",IF(H25&gt;=80,"Tốt", IF(H25&gt;=65,"Khá",IF(H25&gt;=50,"Trung bình", IF(H25&gt;=35, "Yếu", "Kém")))))</f>
        <v>Xuất sắc</v>
      </c>
      <c r="J25" s="12">
        <v>90</v>
      </c>
      <c r="K25" s="17" t="str">
        <f>IF(J25&gt;=90,"Xuất sắc",IF(J25&gt;=80,"Tốt", IF(J25&gt;=65,"Khá",IF(J25&gt;=50,"Trung bình", IF(J25&gt;=35, "Yếu", "Kém")))))</f>
        <v>Xuất sắc</v>
      </c>
    </row>
    <row r="26" spans="1:11" x14ac:dyDescent="0.25">
      <c r="A26" s="12">
        <v>14</v>
      </c>
      <c r="B26" s="27" t="s">
        <v>687</v>
      </c>
      <c r="C26" s="11" t="s">
        <v>688</v>
      </c>
      <c r="D26" s="28">
        <v>38139</v>
      </c>
      <c r="E26" s="12">
        <v>90</v>
      </c>
      <c r="F26" s="12">
        <v>90</v>
      </c>
      <c r="G26" s="12">
        <v>90</v>
      </c>
      <c r="H26" s="12">
        <v>90</v>
      </c>
      <c r="I26" s="17" t="str">
        <f>IF(H26&gt;=90,"Xuất sắc",IF(H26&gt;=80,"Tốt", IF(H26&gt;=65,"Khá",IF(H26&gt;=50,"Trung bình", IF(H26&gt;=35, "Yếu", "Kém")))))</f>
        <v>Xuất sắc</v>
      </c>
      <c r="J26" s="12">
        <v>90</v>
      </c>
      <c r="K26" s="17" t="str">
        <f>IF(J26&gt;=90,"Xuất sắc",IF(J26&gt;=80,"Tốt", IF(J26&gt;=65,"Khá",IF(J26&gt;=50,"Trung bình", IF(J26&gt;=35, "Yếu", "Kém")))))</f>
        <v>Xuất sắc</v>
      </c>
    </row>
    <row r="27" spans="1:11" x14ac:dyDescent="0.25">
      <c r="A27" s="12">
        <v>15</v>
      </c>
      <c r="B27" s="27" t="s">
        <v>613</v>
      </c>
      <c r="C27" s="11" t="s">
        <v>614</v>
      </c>
      <c r="D27" s="28">
        <v>38313</v>
      </c>
      <c r="E27" s="12">
        <v>80</v>
      </c>
      <c r="F27" s="12">
        <v>80</v>
      </c>
      <c r="G27" s="12">
        <v>80</v>
      </c>
      <c r="H27" s="12">
        <v>80</v>
      </c>
      <c r="I27" s="17" t="str">
        <f>IF(H27&gt;=90,"Xuất sắc",IF(H27&gt;=80,"Tốt", IF(H27&gt;=65,"Khá",IF(H27&gt;=50,"Trung bình", IF(H27&gt;=35, "Yếu", "Kém")))))</f>
        <v>Tốt</v>
      </c>
      <c r="J27" s="12">
        <v>80</v>
      </c>
      <c r="K27" s="17" t="str">
        <f>IF(J27&gt;=90,"Xuất sắc",IF(J27&gt;=80,"Tốt", IF(J27&gt;=65,"Khá",IF(J27&gt;=50,"Trung bình", IF(J27&gt;=35, "Yếu", "Kém")))))</f>
        <v>Tốt</v>
      </c>
    </row>
    <row r="28" spans="1:11" x14ac:dyDescent="0.25">
      <c r="A28" s="12">
        <v>16</v>
      </c>
      <c r="B28" s="27" t="s">
        <v>623</v>
      </c>
      <c r="C28" s="11" t="s">
        <v>624</v>
      </c>
      <c r="D28" s="28">
        <v>38191</v>
      </c>
      <c r="E28" s="12">
        <v>90</v>
      </c>
      <c r="F28" s="12">
        <v>90</v>
      </c>
      <c r="G28" s="12">
        <v>90</v>
      </c>
      <c r="H28" s="12">
        <v>90</v>
      </c>
      <c r="I28" s="17" t="str">
        <f>IF(H28&gt;=90,"Xuất sắc",IF(H28&gt;=80,"Tốt", IF(H28&gt;=65,"Khá",IF(H28&gt;=50,"Trung bình", IF(H28&gt;=35, "Yếu", "Kém")))))</f>
        <v>Xuất sắc</v>
      </c>
      <c r="J28" s="12">
        <v>90</v>
      </c>
      <c r="K28" s="17" t="str">
        <f>IF(J28&gt;=90,"Xuất sắc",IF(J28&gt;=80,"Tốt", IF(J28&gt;=65,"Khá",IF(J28&gt;=50,"Trung bình", IF(J28&gt;=35, "Yếu", "Kém")))))</f>
        <v>Xuất sắc</v>
      </c>
    </row>
    <row r="29" spans="1:11" x14ac:dyDescent="0.25">
      <c r="A29" s="12">
        <v>17</v>
      </c>
      <c r="B29" s="27" t="s">
        <v>665</v>
      </c>
      <c r="C29" s="11" t="s">
        <v>666</v>
      </c>
      <c r="D29" s="28">
        <v>38187</v>
      </c>
      <c r="E29" s="12">
        <v>90</v>
      </c>
      <c r="F29" s="12">
        <v>90</v>
      </c>
      <c r="G29" s="12">
        <v>90</v>
      </c>
      <c r="H29" s="12">
        <v>90</v>
      </c>
      <c r="I29" s="17" t="str">
        <f>IF(H29&gt;=90,"Xuất sắc",IF(H29&gt;=80,"Tốt", IF(H29&gt;=65,"Khá",IF(H29&gt;=50,"Trung bình", IF(H29&gt;=35, "Yếu", "Kém")))))</f>
        <v>Xuất sắc</v>
      </c>
      <c r="J29" s="12">
        <v>90</v>
      </c>
      <c r="K29" s="17" t="str">
        <f>IF(J29&gt;=90,"Xuất sắc",IF(J29&gt;=80,"Tốt", IF(J29&gt;=65,"Khá",IF(J29&gt;=50,"Trung bình", IF(J29&gt;=35, "Yếu", "Kém")))))</f>
        <v>Xuất sắc</v>
      </c>
    </row>
    <row r="30" spans="1:11" x14ac:dyDescent="0.25">
      <c r="A30" s="12">
        <v>18</v>
      </c>
      <c r="B30" s="27" t="s">
        <v>693</v>
      </c>
      <c r="C30" s="11" t="s">
        <v>694</v>
      </c>
      <c r="D30" s="28">
        <v>38352</v>
      </c>
      <c r="E30" s="12">
        <v>80</v>
      </c>
      <c r="F30" s="12">
        <v>80</v>
      </c>
      <c r="G30" s="12">
        <v>80</v>
      </c>
      <c r="H30" s="12">
        <v>80</v>
      </c>
      <c r="I30" s="17" t="str">
        <f>IF(H30&gt;=90,"Xuất sắc",IF(H30&gt;=80,"Tốt", IF(H30&gt;=65,"Khá",IF(H30&gt;=50,"Trung bình", IF(H30&gt;=35, "Yếu", "Kém")))))</f>
        <v>Tốt</v>
      </c>
      <c r="J30" s="12">
        <v>80</v>
      </c>
      <c r="K30" s="17" t="str">
        <f>IF(J30&gt;=90,"Xuất sắc",IF(J30&gt;=80,"Tốt", IF(J30&gt;=65,"Khá",IF(J30&gt;=50,"Trung bình", IF(J30&gt;=35, "Yếu", "Kém")))))</f>
        <v>Tốt</v>
      </c>
    </row>
    <row r="31" spans="1:11" x14ac:dyDescent="0.25">
      <c r="A31" s="12">
        <v>19</v>
      </c>
      <c r="B31" s="27" t="s">
        <v>683</v>
      </c>
      <c r="C31" s="11" t="s">
        <v>684</v>
      </c>
      <c r="D31" s="28">
        <v>38324</v>
      </c>
      <c r="E31" s="12">
        <v>70</v>
      </c>
      <c r="F31" s="12">
        <v>70</v>
      </c>
      <c r="G31" s="12">
        <v>80</v>
      </c>
      <c r="H31" s="12">
        <v>80</v>
      </c>
      <c r="I31" s="17" t="str">
        <f>IF(H31&gt;=90,"Xuất sắc",IF(H31&gt;=80,"Tốt", IF(H31&gt;=65,"Khá",IF(H31&gt;=50,"Trung bình", IF(H31&gt;=35, "Yếu", "Kém")))))</f>
        <v>Tốt</v>
      </c>
      <c r="J31" s="12">
        <v>80</v>
      </c>
      <c r="K31" s="17" t="str">
        <f>IF(J31&gt;=90,"Xuất sắc",IF(J31&gt;=80,"Tốt", IF(J31&gt;=65,"Khá",IF(J31&gt;=50,"Trung bình", IF(J31&gt;=35, "Yếu", "Kém")))))</f>
        <v>Tốt</v>
      </c>
    </row>
    <row r="32" spans="1:11" x14ac:dyDescent="0.25">
      <c r="A32" s="12">
        <v>20</v>
      </c>
      <c r="B32" s="27" t="s">
        <v>685</v>
      </c>
      <c r="C32" s="11" t="s">
        <v>686</v>
      </c>
      <c r="D32" s="28">
        <v>38053</v>
      </c>
      <c r="E32" s="12">
        <v>80</v>
      </c>
      <c r="F32" s="12">
        <v>80</v>
      </c>
      <c r="G32" s="12">
        <v>80</v>
      </c>
      <c r="H32" s="12">
        <v>80</v>
      </c>
      <c r="I32" s="17" t="str">
        <f>IF(H32&gt;=90,"Xuất sắc",IF(H32&gt;=80,"Tốt", IF(H32&gt;=65,"Khá",IF(H32&gt;=50,"Trung bình", IF(H32&gt;=35, "Yếu", "Kém")))))</f>
        <v>Tốt</v>
      </c>
      <c r="J32" s="12">
        <v>80</v>
      </c>
      <c r="K32" s="17" t="str">
        <f>IF(J32&gt;=90,"Xuất sắc",IF(J32&gt;=80,"Tốt", IF(J32&gt;=65,"Khá",IF(J32&gt;=50,"Trung bình", IF(J32&gt;=35, "Yếu", "Kém")))))</f>
        <v>Tốt</v>
      </c>
    </row>
    <row r="33" spans="1:11" x14ac:dyDescent="0.25">
      <c r="A33" s="12">
        <v>21</v>
      </c>
      <c r="B33" s="27" t="s">
        <v>671</v>
      </c>
      <c r="C33" s="11" t="s">
        <v>672</v>
      </c>
      <c r="D33" s="28">
        <v>38246</v>
      </c>
      <c r="E33" s="12"/>
      <c r="F33" s="12"/>
      <c r="G33" s="12"/>
      <c r="H33" s="12"/>
      <c r="I33" s="17" t="str">
        <f>IF(H33&gt;=90,"Xuất sắc",IF(H33&gt;=80,"Tốt", IF(H33&gt;=65,"Khá",IF(H33&gt;=50,"Trung bình", IF(H33&gt;=35, "Yếu", "Kém")))))</f>
        <v>Kém</v>
      </c>
      <c r="J33" s="12"/>
      <c r="K33" s="17" t="str">
        <f>IF(J33&gt;=90,"Xuất sắc",IF(J33&gt;=80,"Tốt", IF(J33&gt;=65,"Khá",IF(J33&gt;=50,"Trung bình", IF(J33&gt;=35, "Yếu", "Kém")))))</f>
        <v>Kém</v>
      </c>
    </row>
    <row r="34" spans="1:11" x14ac:dyDescent="0.25">
      <c r="A34" s="12">
        <v>22</v>
      </c>
      <c r="B34" s="27" t="s">
        <v>583</v>
      </c>
      <c r="C34" s="11" t="s">
        <v>584</v>
      </c>
      <c r="D34" s="28">
        <v>38332</v>
      </c>
      <c r="E34" s="12">
        <v>90</v>
      </c>
      <c r="F34" s="12">
        <v>90</v>
      </c>
      <c r="G34" s="12">
        <v>90</v>
      </c>
      <c r="H34" s="12">
        <v>90</v>
      </c>
      <c r="I34" s="17" t="str">
        <f>IF(H34&gt;=90,"Xuất sắc",IF(H34&gt;=80,"Tốt", IF(H34&gt;=65,"Khá",IF(H34&gt;=50,"Trung bình", IF(H34&gt;=35, "Yếu", "Kém")))))</f>
        <v>Xuất sắc</v>
      </c>
      <c r="J34" s="12">
        <v>90</v>
      </c>
      <c r="K34" s="17" t="str">
        <f>IF(J34&gt;=90,"Xuất sắc",IF(J34&gt;=80,"Tốt", IF(J34&gt;=65,"Khá",IF(J34&gt;=50,"Trung bình", IF(J34&gt;=35, "Yếu", "Kém")))))</f>
        <v>Xuất sắc</v>
      </c>
    </row>
    <row r="35" spans="1:11" x14ac:dyDescent="0.25">
      <c r="A35" s="12">
        <v>23</v>
      </c>
      <c r="B35" s="27" t="s">
        <v>627</v>
      </c>
      <c r="C35" s="11" t="s">
        <v>628</v>
      </c>
      <c r="D35" s="28">
        <v>38109</v>
      </c>
      <c r="E35" s="12">
        <v>90</v>
      </c>
      <c r="F35" s="12">
        <v>90</v>
      </c>
      <c r="G35" s="12">
        <v>90</v>
      </c>
      <c r="H35" s="12">
        <v>90</v>
      </c>
      <c r="I35" s="17" t="str">
        <f>IF(H35&gt;=90,"Xuất sắc",IF(H35&gt;=80,"Tốt", IF(H35&gt;=65,"Khá",IF(H35&gt;=50,"Trung bình", IF(H35&gt;=35, "Yếu", "Kém")))))</f>
        <v>Xuất sắc</v>
      </c>
      <c r="J35" s="12">
        <v>90</v>
      </c>
      <c r="K35" s="17" t="str">
        <f>IF(J35&gt;=90,"Xuất sắc",IF(J35&gt;=80,"Tốt", IF(J35&gt;=65,"Khá",IF(J35&gt;=50,"Trung bình", IF(J35&gt;=35, "Yếu", "Kém")))))</f>
        <v>Xuất sắc</v>
      </c>
    </row>
    <row r="36" spans="1:11" x14ac:dyDescent="0.25">
      <c r="A36" s="12">
        <v>24</v>
      </c>
      <c r="B36" s="27" t="s">
        <v>637</v>
      </c>
      <c r="C36" s="11" t="s">
        <v>638</v>
      </c>
      <c r="D36" s="28">
        <v>38291</v>
      </c>
      <c r="E36" s="12">
        <v>80</v>
      </c>
      <c r="F36" s="12">
        <v>80</v>
      </c>
      <c r="G36" s="12">
        <v>80</v>
      </c>
      <c r="H36" s="12">
        <v>80</v>
      </c>
      <c r="I36" s="17" t="str">
        <f>IF(H36&gt;=90,"Xuất sắc",IF(H36&gt;=80,"Tốt", IF(H36&gt;=65,"Khá",IF(H36&gt;=50,"Trung bình", IF(H36&gt;=35, "Yếu", "Kém")))))</f>
        <v>Tốt</v>
      </c>
      <c r="J36" s="12">
        <v>80</v>
      </c>
      <c r="K36" s="17" t="str">
        <f>IF(J36&gt;=90,"Xuất sắc",IF(J36&gt;=80,"Tốt", IF(J36&gt;=65,"Khá",IF(J36&gt;=50,"Trung bình", IF(J36&gt;=35, "Yếu", "Kém")))))</f>
        <v>Tốt</v>
      </c>
    </row>
    <row r="37" spans="1:11" x14ac:dyDescent="0.25">
      <c r="A37" s="12">
        <v>25</v>
      </c>
      <c r="B37" s="27" t="s">
        <v>681</v>
      </c>
      <c r="C37" s="11" t="s">
        <v>682</v>
      </c>
      <c r="D37" s="28">
        <v>37961</v>
      </c>
      <c r="E37" s="12">
        <v>75</v>
      </c>
      <c r="F37" s="12">
        <v>75</v>
      </c>
      <c r="G37" s="12">
        <v>72</v>
      </c>
      <c r="H37" s="12">
        <v>72</v>
      </c>
      <c r="I37" s="17" t="str">
        <f>IF(H37&gt;=90,"Xuất sắc",IF(H37&gt;=80,"Tốt", IF(H37&gt;=65,"Khá",IF(H37&gt;=50,"Trung bình", IF(H37&gt;=35, "Yếu", "Kém")))))</f>
        <v>Khá</v>
      </c>
      <c r="J37" s="12">
        <v>72</v>
      </c>
      <c r="K37" s="17" t="str">
        <f>IF(J37&gt;=90,"Xuất sắc",IF(J37&gt;=80,"Tốt", IF(J37&gt;=65,"Khá",IF(J37&gt;=50,"Trung bình", IF(J37&gt;=35, "Yếu", "Kém")))))</f>
        <v>Khá</v>
      </c>
    </row>
    <row r="38" spans="1:11" x14ac:dyDescent="0.25">
      <c r="A38" s="12">
        <v>26</v>
      </c>
      <c r="B38" s="27" t="s">
        <v>721</v>
      </c>
      <c r="C38" s="11" t="s">
        <v>722</v>
      </c>
      <c r="D38" s="28">
        <v>38236</v>
      </c>
      <c r="E38" s="12">
        <v>80</v>
      </c>
      <c r="F38" s="12">
        <v>80</v>
      </c>
      <c r="G38" s="12">
        <v>80</v>
      </c>
      <c r="H38" s="12">
        <v>80</v>
      </c>
      <c r="I38" s="17" t="str">
        <f>IF(H38&gt;=90,"Xuất sắc",IF(H38&gt;=80,"Tốt", IF(H38&gt;=65,"Khá",IF(H38&gt;=50,"Trung bình", IF(H38&gt;=35, "Yếu", "Kém")))))</f>
        <v>Tốt</v>
      </c>
      <c r="J38" s="12">
        <v>80</v>
      </c>
      <c r="K38" s="17" t="str">
        <f>IF(J38&gt;=90,"Xuất sắc",IF(J38&gt;=80,"Tốt", IF(J38&gt;=65,"Khá",IF(J38&gt;=50,"Trung bình", IF(J38&gt;=35, "Yếu", "Kém")))))</f>
        <v>Tốt</v>
      </c>
    </row>
    <row r="39" spans="1:11" x14ac:dyDescent="0.25">
      <c r="A39" s="12">
        <v>27</v>
      </c>
      <c r="B39" s="27" t="s">
        <v>728</v>
      </c>
      <c r="C39" s="11" t="s">
        <v>729</v>
      </c>
      <c r="D39" s="28">
        <v>38325</v>
      </c>
      <c r="E39" s="12">
        <v>90</v>
      </c>
      <c r="F39" s="12">
        <v>90</v>
      </c>
      <c r="G39" s="12">
        <v>90</v>
      </c>
      <c r="H39" s="12">
        <v>90</v>
      </c>
      <c r="I39" s="17" t="str">
        <f>IF(H39&gt;=90,"Xuất sắc",IF(H39&gt;=80,"Tốt", IF(H39&gt;=65,"Khá",IF(H39&gt;=50,"Trung bình", IF(H39&gt;=35, "Yếu", "Kém")))))</f>
        <v>Xuất sắc</v>
      </c>
      <c r="J39" s="12">
        <v>90</v>
      </c>
      <c r="K39" s="17" t="str">
        <f>IF(J39&gt;=90,"Xuất sắc",IF(J39&gt;=80,"Tốt", IF(J39&gt;=65,"Khá",IF(J39&gt;=50,"Trung bình", IF(J39&gt;=35, "Yếu", "Kém")))))</f>
        <v>Xuất sắc</v>
      </c>
    </row>
    <row r="40" spans="1:11" x14ac:dyDescent="0.25">
      <c r="A40" s="12">
        <v>28</v>
      </c>
      <c r="B40" s="27" t="s">
        <v>568</v>
      </c>
      <c r="C40" s="11" t="s">
        <v>569</v>
      </c>
      <c r="D40" s="28">
        <v>38312</v>
      </c>
      <c r="E40" s="12">
        <v>70</v>
      </c>
      <c r="F40" s="12">
        <v>80</v>
      </c>
      <c r="G40" s="12">
        <v>90</v>
      </c>
      <c r="H40" s="12">
        <v>90</v>
      </c>
      <c r="I40" s="17" t="str">
        <f>IF(H40&gt;=90,"Xuất sắc",IF(H40&gt;=80,"Tốt", IF(H40&gt;=65,"Khá",IF(H40&gt;=50,"Trung bình", IF(H40&gt;=35, "Yếu", "Kém")))))</f>
        <v>Xuất sắc</v>
      </c>
      <c r="J40" s="12">
        <v>90</v>
      </c>
      <c r="K40" s="17" t="str">
        <f>IF(J40&gt;=90,"Xuất sắc",IF(J40&gt;=80,"Tốt", IF(J40&gt;=65,"Khá",IF(J40&gt;=50,"Trung bình", IF(J40&gt;=35, "Yếu", "Kém")))))</f>
        <v>Xuất sắc</v>
      </c>
    </row>
    <row r="41" spans="1:11" x14ac:dyDescent="0.25">
      <c r="A41" s="12">
        <v>29</v>
      </c>
      <c r="B41" s="27" t="s">
        <v>689</v>
      </c>
      <c r="C41" s="11" t="s">
        <v>690</v>
      </c>
      <c r="D41" s="28">
        <v>38200</v>
      </c>
      <c r="E41" s="12">
        <v>100</v>
      </c>
      <c r="F41" s="12">
        <v>100</v>
      </c>
      <c r="G41" s="12">
        <v>100</v>
      </c>
      <c r="H41" s="12">
        <v>100</v>
      </c>
      <c r="I41" s="17" t="str">
        <f>IF(H41&gt;=90,"Xuất sắc",IF(H41&gt;=80,"Tốt", IF(H41&gt;=65,"Khá",IF(H41&gt;=50,"Trung bình", IF(H41&gt;=35, "Yếu", "Kém")))))</f>
        <v>Xuất sắc</v>
      </c>
      <c r="J41" s="12">
        <v>100</v>
      </c>
      <c r="K41" s="17" t="str">
        <f>IF(J41&gt;=90,"Xuất sắc",IF(J41&gt;=80,"Tốt", IF(J41&gt;=65,"Khá",IF(J41&gt;=50,"Trung bình", IF(J41&gt;=35, "Yếu", "Kém")))))</f>
        <v>Xuất sắc</v>
      </c>
    </row>
    <row r="42" spans="1:11" x14ac:dyDescent="0.25">
      <c r="A42" s="12">
        <v>30</v>
      </c>
      <c r="B42" s="27" t="s">
        <v>629</v>
      </c>
      <c r="C42" s="11" t="s">
        <v>630</v>
      </c>
      <c r="D42" s="28">
        <v>38045</v>
      </c>
      <c r="E42" s="12">
        <v>82</v>
      </c>
      <c r="F42" s="12">
        <v>82</v>
      </c>
      <c r="G42" s="12">
        <v>82</v>
      </c>
      <c r="H42" s="12">
        <v>82</v>
      </c>
      <c r="I42" s="17" t="str">
        <f>IF(H42&gt;=90,"Xuất sắc",IF(H42&gt;=80,"Tốt", IF(H42&gt;=65,"Khá",IF(H42&gt;=50,"Trung bình", IF(H42&gt;=35, "Yếu", "Kém")))))</f>
        <v>Tốt</v>
      </c>
      <c r="J42" s="12">
        <v>82</v>
      </c>
      <c r="K42" s="17" t="str">
        <f>IF(J42&gt;=90,"Xuất sắc",IF(J42&gt;=80,"Tốt", IF(J42&gt;=65,"Khá",IF(J42&gt;=50,"Trung bình", IF(J42&gt;=35, "Yếu", "Kém")))))</f>
        <v>Tốt</v>
      </c>
    </row>
    <row r="43" spans="1:11" x14ac:dyDescent="0.25">
      <c r="A43" s="12">
        <v>31</v>
      </c>
      <c r="B43" s="27" t="s">
        <v>691</v>
      </c>
      <c r="C43" s="11" t="s">
        <v>692</v>
      </c>
      <c r="D43" s="28">
        <v>38114</v>
      </c>
      <c r="E43" s="12">
        <v>82</v>
      </c>
      <c r="F43" s="12">
        <v>82</v>
      </c>
      <c r="G43" s="12">
        <v>82</v>
      </c>
      <c r="H43" s="12">
        <v>82</v>
      </c>
      <c r="I43" s="17" t="str">
        <f>IF(H43&gt;=90,"Xuất sắc",IF(H43&gt;=80,"Tốt", IF(H43&gt;=65,"Khá",IF(H43&gt;=50,"Trung bình", IF(H43&gt;=35, "Yếu", "Kém")))))</f>
        <v>Tốt</v>
      </c>
      <c r="J43" s="12">
        <v>82</v>
      </c>
      <c r="K43" s="17" t="str">
        <f>IF(J43&gt;=90,"Xuất sắc",IF(J43&gt;=80,"Tốt", IF(J43&gt;=65,"Khá",IF(J43&gt;=50,"Trung bình", IF(J43&gt;=35, "Yếu", "Kém")))))</f>
        <v>Tốt</v>
      </c>
    </row>
    <row r="44" spans="1:11" x14ac:dyDescent="0.25">
      <c r="A44" s="12">
        <v>32</v>
      </c>
      <c r="B44" s="27" t="s">
        <v>641</v>
      </c>
      <c r="C44" s="11" t="s">
        <v>642</v>
      </c>
      <c r="D44" s="28">
        <v>38113</v>
      </c>
      <c r="E44" s="12">
        <v>90</v>
      </c>
      <c r="F44" s="12">
        <v>90</v>
      </c>
      <c r="G44" s="12">
        <v>90</v>
      </c>
      <c r="H44" s="12">
        <v>90</v>
      </c>
      <c r="I44" s="17" t="str">
        <f>IF(H44&gt;=90,"Xuất sắc",IF(H44&gt;=80,"Tốt", IF(H44&gt;=65,"Khá",IF(H44&gt;=50,"Trung bình", IF(H44&gt;=35, "Yếu", "Kém")))))</f>
        <v>Xuất sắc</v>
      </c>
      <c r="J44" s="12">
        <v>90</v>
      </c>
      <c r="K44" s="17" t="str">
        <f>IF(J44&gt;=90,"Xuất sắc",IF(J44&gt;=80,"Tốt", IF(J44&gt;=65,"Khá",IF(J44&gt;=50,"Trung bình", IF(J44&gt;=35, "Yếu", "Kém")))))</f>
        <v>Xuất sắc</v>
      </c>
    </row>
    <row r="45" spans="1:11" x14ac:dyDescent="0.25">
      <c r="A45" s="12">
        <v>33</v>
      </c>
      <c r="B45" s="27" t="s">
        <v>647</v>
      </c>
      <c r="C45" s="11" t="s">
        <v>648</v>
      </c>
      <c r="D45" s="28">
        <v>38093</v>
      </c>
      <c r="E45" s="12">
        <v>80</v>
      </c>
      <c r="F45" s="12">
        <v>80</v>
      </c>
      <c r="G45" s="12">
        <v>80</v>
      </c>
      <c r="H45" s="12">
        <v>80</v>
      </c>
      <c r="I45" s="17" t="str">
        <f>IF(H45&gt;=90,"Xuất sắc",IF(H45&gt;=80,"Tốt", IF(H45&gt;=65,"Khá",IF(H45&gt;=50,"Trung bình", IF(H45&gt;=35, "Yếu", "Kém")))))</f>
        <v>Tốt</v>
      </c>
      <c r="J45" s="12">
        <v>80</v>
      </c>
      <c r="K45" s="17" t="str">
        <f>IF(J45&gt;=90,"Xuất sắc",IF(J45&gt;=80,"Tốt", IF(J45&gt;=65,"Khá",IF(J45&gt;=50,"Trung bình", IF(J45&gt;=35, "Yếu", "Kém")))))</f>
        <v>Tốt</v>
      </c>
    </row>
    <row r="46" spans="1:11" x14ac:dyDescent="0.25">
      <c r="A46" s="12">
        <v>34</v>
      </c>
      <c r="B46" s="27" t="s">
        <v>639</v>
      </c>
      <c r="C46" s="11" t="s">
        <v>640</v>
      </c>
      <c r="D46" s="28">
        <v>38269</v>
      </c>
      <c r="E46" s="12">
        <v>84</v>
      </c>
      <c r="F46" s="12">
        <v>84</v>
      </c>
      <c r="G46" s="12">
        <v>80</v>
      </c>
      <c r="H46" s="12">
        <v>80</v>
      </c>
      <c r="I46" s="17" t="str">
        <f>IF(H46&gt;=90,"Xuất sắc",IF(H46&gt;=80,"Tốt", IF(H46&gt;=65,"Khá",IF(H46&gt;=50,"Trung bình", IF(H46&gt;=35, "Yếu", "Kém")))))</f>
        <v>Tốt</v>
      </c>
      <c r="J46" s="12">
        <v>80</v>
      </c>
      <c r="K46" s="17" t="str">
        <f>IF(J46&gt;=90,"Xuất sắc",IF(J46&gt;=80,"Tốt", IF(J46&gt;=65,"Khá",IF(J46&gt;=50,"Trung bình", IF(J46&gt;=35, "Yếu", "Kém")))))</f>
        <v>Tốt</v>
      </c>
    </row>
    <row r="47" spans="1:11" x14ac:dyDescent="0.25">
      <c r="A47" s="12">
        <v>35</v>
      </c>
      <c r="B47" s="27" t="s">
        <v>723</v>
      </c>
      <c r="C47" s="11" t="s">
        <v>174</v>
      </c>
      <c r="D47" s="28">
        <v>37998</v>
      </c>
      <c r="E47" s="12">
        <v>90</v>
      </c>
      <c r="F47" s="12">
        <v>90</v>
      </c>
      <c r="G47" s="12">
        <v>90</v>
      </c>
      <c r="H47" s="12">
        <v>90</v>
      </c>
      <c r="I47" s="17" t="str">
        <f>IF(H47&gt;=90,"Xuất sắc",IF(H47&gt;=80,"Tốt", IF(H47&gt;=65,"Khá",IF(H47&gt;=50,"Trung bình", IF(H47&gt;=35, "Yếu", "Kém")))))</f>
        <v>Xuất sắc</v>
      </c>
      <c r="J47" s="12">
        <v>90</v>
      </c>
      <c r="K47" s="17" t="str">
        <f>IF(J47&gt;=90,"Xuất sắc",IF(J47&gt;=80,"Tốt", IF(J47&gt;=65,"Khá",IF(J47&gt;=50,"Trung bình", IF(J47&gt;=35, "Yếu", "Kém")))))</f>
        <v>Xuất sắc</v>
      </c>
    </row>
    <row r="48" spans="1:11" x14ac:dyDescent="0.25">
      <c r="A48" s="12">
        <v>36</v>
      </c>
      <c r="B48" s="27" t="s">
        <v>617</v>
      </c>
      <c r="C48" s="11" t="s">
        <v>618</v>
      </c>
      <c r="D48" s="28">
        <v>38183</v>
      </c>
      <c r="E48" s="12">
        <v>80</v>
      </c>
      <c r="F48" s="12">
        <v>80</v>
      </c>
      <c r="G48" s="12">
        <v>80</v>
      </c>
      <c r="H48" s="12">
        <v>80</v>
      </c>
      <c r="I48" s="17" t="str">
        <f>IF(H48&gt;=90,"Xuất sắc",IF(H48&gt;=80,"Tốt", IF(H48&gt;=65,"Khá",IF(H48&gt;=50,"Trung bình", IF(H48&gt;=35, "Yếu", "Kém")))))</f>
        <v>Tốt</v>
      </c>
      <c r="J48" s="12">
        <v>80</v>
      </c>
      <c r="K48" s="17" t="str">
        <f>IF(J48&gt;=90,"Xuất sắc",IF(J48&gt;=80,"Tốt", IF(J48&gt;=65,"Khá",IF(J48&gt;=50,"Trung bình", IF(J48&gt;=35, "Yếu", "Kém")))))</f>
        <v>Tốt</v>
      </c>
    </row>
    <row r="49" spans="1:11" x14ac:dyDescent="0.25">
      <c r="A49" s="12">
        <v>37</v>
      </c>
      <c r="B49" s="27" t="s">
        <v>675</v>
      </c>
      <c r="C49" s="11" t="s">
        <v>676</v>
      </c>
      <c r="D49" s="28">
        <v>38173</v>
      </c>
      <c r="E49" s="12">
        <v>80</v>
      </c>
      <c r="F49" s="12">
        <v>80</v>
      </c>
      <c r="G49" s="12">
        <v>80</v>
      </c>
      <c r="H49" s="12">
        <v>80</v>
      </c>
      <c r="I49" s="17" t="str">
        <f>IF(H49&gt;=90,"Xuất sắc",IF(H49&gt;=80,"Tốt", IF(H49&gt;=65,"Khá",IF(H49&gt;=50,"Trung bình", IF(H49&gt;=35, "Yếu", "Kém")))))</f>
        <v>Tốt</v>
      </c>
      <c r="J49" s="12">
        <v>80</v>
      </c>
      <c r="K49" s="17" t="str">
        <f>IF(J49&gt;=90,"Xuất sắc",IF(J49&gt;=80,"Tốt", IF(J49&gt;=65,"Khá",IF(J49&gt;=50,"Trung bình", IF(J49&gt;=35, "Yếu", "Kém")))))</f>
        <v>Tốt</v>
      </c>
    </row>
    <row r="50" spans="1:11" x14ac:dyDescent="0.25">
      <c r="A50" s="12">
        <v>38</v>
      </c>
      <c r="B50" s="27" t="s">
        <v>713</v>
      </c>
      <c r="C50" s="11" t="s">
        <v>714</v>
      </c>
      <c r="D50" s="28">
        <v>38110</v>
      </c>
      <c r="E50" s="12">
        <v>80</v>
      </c>
      <c r="F50" s="12">
        <v>80</v>
      </c>
      <c r="G50" s="12">
        <v>80</v>
      </c>
      <c r="H50" s="12">
        <v>80</v>
      </c>
      <c r="I50" s="17" t="str">
        <f>IF(H50&gt;=90,"Xuất sắc",IF(H50&gt;=80,"Tốt", IF(H50&gt;=65,"Khá",IF(H50&gt;=50,"Trung bình", IF(H50&gt;=35, "Yếu", "Kém")))))</f>
        <v>Tốt</v>
      </c>
      <c r="J50" s="12">
        <v>80</v>
      </c>
      <c r="K50" s="17" t="str">
        <f>IF(J50&gt;=90,"Xuất sắc",IF(J50&gt;=80,"Tốt", IF(J50&gt;=65,"Khá",IF(J50&gt;=50,"Trung bình", IF(J50&gt;=35, "Yếu", "Kém")))))</f>
        <v>Tốt</v>
      </c>
    </row>
    <row r="51" spans="1:11" x14ac:dyDescent="0.25">
      <c r="A51" s="12">
        <v>39</v>
      </c>
      <c r="B51" s="27" t="s">
        <v>579</v>
      </c>
      <c r="C51" s="11" t="s">
        <v>580</v>
      </c>
      <c r="D51" s="28">
        <v>38225</v>
      </c>
      <c r="E51" s="12">
        <v>90</v>
      </c>
      <c r="F51" s="12">
        <v>90</v>
      </c>
      <c r="G51" s="12">
        <v>90</v>
      </c>
      <c r="H51" s="12">
        <v>90</v>
      </c>
      <c r="I51" s="17" t="str">
        <f>IF(H51&gt;=90,"Xuất sắc",IF(H51&gt;=80,"Tốt", IF(H51&gt;=65,"Khá",IF(H51&gt;=50,"Trung bình", IF(H51&gt;=35, "Yếu", "Kém")))))</f>
        <v>Xuất sắc</v>
      </c>
      <c r="J51" s="12">
        <v>90</v>
      </c>
      <c r="K51" s="17" t="str">
        <f>IF(J51&gt;=90,"Xuất sắc",IF(J51&gt;=80,"Tốt", IF(J51&gt;=65,"Khá",IF(J51&gt;=50,"Trung bình", IF(J51&gt;=35, "Yếu", "Kém")))))</f>
        <v>Xuất sắc</v>
      </c>
    </row>
    <row r="52" spans="1:11" x14ac:dyDescent="0.25">
      <c r="A52" s="12">
        <v>40</v>
      </c>
      <c r="B52" s="27" t="s">
        <v>605</v>
      </c>
      <c r="C52" s="11" t="s">
        <v>606</v>
      </c>
      <c r="D52" s="28">
        <v>38308</v>
      </c>
      <c r="E52" s="12">
        <v>80</v>
      </c>
      <c r="F52" s="12">
        <v>80</v>
      </c>
      <c r="G52" s="12">
        <v>80</v>
      </c>
      <c r="H52" s="12">
        <v>80</v>
      </c>
      <c r="I52" s="17" t="str">
        <f>IF(H52&gt;=90,"Xuất sắc",IF(H52&gt;=80,"Tốt", IF(H52&gt;=65,"Khá",IF(H52&gt;=50,"Trung bình", IF(H52&gt;=35, "Yếu", "Kém")))))</f>
        <v>Tốt</v>
      </c>
      <c r="J52" s="12">
        <v>80</v>
      </c>
      <c r="K52" s="17" t="str">
        <f>IF(J52&gt;=90,"Xuất sắc",IF(J52&gt;=80,"Tốt", IF(J52&gt;=65,"Khá",IF(J52&gt;=50,"Trung bình", IF(J52&gt;=35, "Yếu", "Kém")))))</f>
        <v>Tốt</v>
      </c>
    </row>
    <row r="53" spans="1:11" x14ac:dyDescent="0.25">
      <c r="A53" s="12">
        <v>41</v>
      </c>
      <c r="B53" s="27" t="s">
        <v>587</v>
      </c>
      <c r="C53" s="11" t="s">
        <v>588</v>
      </c>
      <c r="D53" s="28">
        <v>38223</v>
      </c>
      <c r="E53" s="12">
        <v>90</v>
      </c>
      <c r="F53" s="12">
        <v>90</v>
      </c>
      <c r="G53" s="12">
        <v>90</v>
      </c>
      <c r="H53" s="12">
        <v>90</v>
      </c>
      <c r="I53" s="17" t="str">
        <f>IF(H53&gt;=90,"Xuất sắc",IF(H53&gt;=80,"Tốt", IF(H53&gt;=65,"Khá",IF(H53&gt;=50,"Trung bình", IF(H53&gt;=35, "Yếu", "Kém")))))</f>
        <v>Xuất sắc</v>
      </c>
      <c r="J53" s="12">
        <v>90</v>
      </c>
      <c r="K53" s="17" t="str">
        <f>IF(J53&gt;=90,"Xuất sắc",IF(J53&gt;=80,"Tốt", IF(J53&gt;=65,"Khá",IF(J53&gt;=50,"Trung bình", IF(J53&gt;=35, "Yếu", "Kém")))))</f>
        <v>Xuất sắc</v>
      </c>
    </row>
    <row r="54" spans="1:11" x14ac:dyDescent="0.25">
      <c r="A54" s="12">
        <v>42</v>
      </c>
      <c r="B54" s="27" t="s">
        <v>599</v>
      </c>
      <c r="C54" s="11" t="s">
        <v>600</v>
      </c>
      <c r="D54" s="28">
        <v>38003</v>
      </c>
      <c r="E54" s="12">
        <v>80</v>
      </c>
      <c r="F54" s="12"/>
      <c r="G54" s="12">
        <v>80</v>
      </c>
      <c r="H54" s="12">
        <v>80</v>
      </c>
      <c r="I54" s="17" t="str">
        <f>IF(H54&gt;=90,"Xuất sắc",IF(H54&gt;=80,"Tốt", IF(H54&gt;=65,"Khá",IF(H54&gt;=50,"Trung bình", IF(H54&gt;=35, "Yếu", "Kém")))))</f>
        <v>Tốt</v>
      </c>
      <c r="J54" s="12">
        <v>80</v>
      </c>
      <c r="K54" s="17" t="str">
        <f>IF(J54&gt;=90,"Xuất sắc",IF(J54&gt;=80,"Tốt", IF(J54&gt;=65,"Khá",IF(J54&gt;=50,"Trung bình", IF(J54&gt;=35, "Yếu", "Kém")))))</f>
        <v>Tốt</v>
      </c>
    </row>
    <row r="55" spans="1:11" x14ac:dyDescent="0.25">
      <c r="A55" s="12">
        <v>43</v>
      </c>
      <c r="B55" s="27" t="s">
        <v>707</v>
      </c>
      <c r="C55" s="11" t="s">
        <v>708</v>
      </c>
      <c r="D55" s="28">
        <v>38006</v>
      </c>
      <c r="E55" s="12">
        <v>70</v>
      </c>
      <c r="F55" s="12">
        <v>70</v>
      </c>
      <c r="G55" s="12">
        <v>80</v>
      </c>
      <c r="H55" s="12">
        <v>80</v>
      </c>
      <c r="I55" s="17" t="str">
        <f>IF(H55&gt;=90,"Xuất sắc",IF(H55&gt;=80,"Tốt", IF(H55&gt;=65,"Khá",IF(H55&gt;=50,"Trung bình", IF(H55&gt;=35, "Yếu", "Kém")))))</f>
        <v>Tốt</v>
      </c>
      <c r="J55" s="12">
        <v>80</v>
      </c>
      <c r="K55" s="17" t="str">
        <f>IF(J55&gt;=90,"Xuất sắc",IF(J55&gt;=80,"Tốt", IF(J55&gt;=65,"Khá",IF(J55&gt;=50,"Trung bình", IF(J55&gt;=35, "Yếu", "Kém")))))</f>
        <v>Tốt</v>
      </c>
    </row>
    <row r="56" spans="1:11" x14ac:dyDescent="0.25">
      <c r="A56" s="12">
        <v>44</v>
      </c>
      <c r="B56" s="27" t="s">
        <v>603</v>
      </c>
      <c r="C56" s="11" t="s">
        <v>604</v>
      </c>
      <c r="D56" s="28">
        <v>38042</v>
      </c>
      <c r="E56" s="12">
        <v>70</v>
      </c>
      <c r="F56" s="12">
        <v>70</v>
      </c>
      <c r="G56" s="12">
        <v>77</v>
      </c>
      <c r="H56" s="12">
        <v>77</v>
      </c>
      <c r="I56" s="17" t="str">
        <f>IF(H56&gt;=90,"Xuất sắc",IF(H56&gt;=80,"Tốt", IF(H56&gt;=65,"Khá",IF(H56&gt;=50,"Trung bình", IF(H56&gt;=35, "Yếu", "Kém")))))</f>
        <v>Khá</v>
      </c>
      <c r="J56" s="12">
        <v>77</v>
      </c>
      <c r="K56" s="17" t="str">
        <f>IF(J56&gt;=90,"Xuất sắc",IF(J56&gt;=80,"Tốt", IF(J56&gt;=65,"Khá",IF(J56&gt;=50,"Trung bình", IF(J56&gt;=35, "Yếu", "Kém")))))</f>
        <v>Khá</v>
      </c>
    </row>
    <row r="57" spans="1:11" x14ac:dyDescent="0.25">
      <c r="A57" s="12">
        <v>45</v>
      </c>
      <c r="B57" s="27" t="s">
        <v>649</v>
      </c>
      <c r="C57" s="11" t="s">
        <v>650</v>
      </c>
      <c r="D57" s="28">
        <v>38332</v>
      </c>
      <c r="E57" s="12">
        <v>80</v>
      </c>
      <c r="F57" s="12">
        <v>80</v>
      </c>
      <c r="G57" s="12">
        <v>80</v>
      </c>
      <c r="H57" s="12">
        <v>80</v>
      </c>
      <c r="I57" s="17" t="str">
        <f>IF(H57&gt;=90,"Xuất sắc",IF(H57&gt;=80,"Tốt", IF(H57&gt;=65,"Khá",IF(H57&gt;=50,"Trung bình", IF(H57&gt;=35, "Yếu", "Kém")))))</f>
        <v>Tốt</v>
      </c>
      <c r="J57" s="12">
        <v>80</v>
      </c>
      <c r="K57" s="17" t="str">
        <f>IF(J57&gt;=90,"Xuất sắc",IF(J57&gt;=80,"Tốt", IF(J57&gt;=65,"Khá",IF(J57&gt;=50,"Trung bình", IF(J57&gt;=35, "Yếu", "Kém")))))</f>
        <v>Tốt</v>
      </c>
    </row>
    <row r="58" spans="1:11" x14ac:dyDescent="0.25">
      <c r="A58" s="12">
        <v>46</v>
      </c>
      <c r="B58" s="27" t="s">
        <v>636</v>
      </c>
      <c r="C58" s="11" t="s">
        <v>105</v>
      </c>
      <c r="D58" s="28">
        <v>38328</v>
      </c>
      <c r="E58" s="12">
        <v>90</v>
      </c>
      <c r="F58" s="12">
        <v>90</v>
      </c>
      <c r="G58" s="12">
        <v>90</v>
      </c>
      <c r="H58" s="12">
        <v>90</v>
      </c>
      <c r="I58" s="17" t="str">
        <f>IF(H58&gt;=90,"Xuất sắc",IF(H58&gt;=80,"Tốt", IF(H58&gt;=65,"Khá",IF(H58&gt;=50,"Trung bình", IF(H58&gt;=35, "Yếu", "Kém")))))</f>
        <v>Xuất sắc</v>
      </c>
      <c r="J58" s="12">
        <v>90</v>
      </c>
      <c r="K58" s="17" t="str">
        <f>IF(J58&gt;=90,"Xuất sắc",IF(J58&gt;=80,"Tốt", IF(J58&gt;=65,"Khá",IF(J58&gt;=50,"Trung bình", IF(J58&gt;=35, "Yếu", "Kém")))))</f>
        <v>Xuất sắc</v>
      </c>
    </row>
    <row r="59" spans="1:11" x14ac:dyDescent="0.25">
      <c r="A59" s="12">
        <v>47</v>
      </c>
      <c r="B59" s="27" t="s">
        <v>711</v>
      </c>
      <c r="C59" s="11" t="s">
        <v>712</v>
      </c>
      <c r="D59" s="28">
        <v>38198</v>
      </c>
      <c r="E59" s="12">
        <v>100</v>
      </c>
      <c r="F59" s="12">
        <v>100</v>
      </c>
      <c r="G59" s="12">
        <v>100</v>
      </c>
      <c r="H59" s="12">
        <v>100</v>
      </c>
      <c r="I59" s="17" t="str">
        <f>IF(H59&gt;=90,"Xuất sắc",IF(H59&gt;=80,"Tốt", IF(H59&gt;=65,"Khá",IF(H59&gt;=50,"Trung bình", IF(H59&gt;=35, "Yếu", "Kém")))))</f>
        <v>Xuất sắc</v>
      </c>
      <c r="J59" s="12">
        <v>100</v>
      </c>
      <c r="K59" s="17" t="str">
        <f>IF(J59&gt;=90,"Xuất sắc",IF(J59&gt;=80,"Tốt", IF(J59&gt;=65,"Khá",IF(J59&gt;=50,"Trung bình", IF(J59&gt;=35, "Yếu", "Kém")))))</f>
        <v>Xuất sắc</v>
      </c>
    </row>
    <row r="60" spans="1:11" x14ac:dyDescent="0.25">
      <c r="A60" s="12">
        <v>48</v>
      </c>
      <c r="B60" s="27" t="s">
        <v>726</v>
      </c>
      <c r="C60" s="11" t="s">
        <v>727</v>
      </c>
      <c r="D60" s="28">
        <v>38053</v>
      </c>
      <c r="E60" s="12">
        <v>90</v>
      </c>
      <c r="F60" s="12">
        <v>90</v>
      </c>
      <c r="G60" s="12">
        <v>90</v>
      </c>
      <c r="H60" s="12">
        <v>90</v>
      </c>
      <c r="I60" s="17" t="str">
        <f>IF(H60&gt;=90,"Xuất sắc",IF(H60&gt;=80,"Tốt", IF(H60&gt;=65,"Khá",IF(H60&gt;=50,"Trung bình", IF(H60&gt;=35, "Yếu", "Kém")))))</f>
        <v>Xuất sắc</v>
      </c>
      <c r="J60" s="12">
        <v>90</v>
      </c>
      <c r="K60" s="17" t="str">
        <f>IF(J60&gt;=90,"Xuất sắc",IF(J60&gt;=80,"Tốt", IF(J60&gt;=65,"Khá",IF(J60&gt;=50,"Trung bình", IF(J60&gt;=35, "Yếu", "Kém")))))</f>
        <v>Xuất sắc</v>
      </c>
    </row>
    <row r="61" spans="1:11" x14ac:dyDescent="0.25">
      <c r="A61" s="12">
        <v>49</v>
      </c>
      <c r="B61" s="27" t="s">
        <v>717</v>
      </c>
      <c r="C61" s="11" t="s">
        <v>718</v>
      </c>
      <c r="D61" s="28">
        <v>38261</v>
      </c>
      <c r="E61" s="12">
        <v>92</v>
      </c>
      <c r="F61" s="12">
        <v>92</v>
      </c>
      <c r="G61" s="12">
        <v>92</v>
      </c>
      <c r="H61" s="12">
        <v>92</v>
      </c>
      <c r="I61" s="17" t="str">
        <f>IF(H61&gt;=90,"Xuất sắc",IF(H61&gt;=80,"Tốt", IF(H61&gt;=65,"Khá",IF(H61&gt;=50,"Trung bình", IF(H61&gt;=35, "Yếu", "Kém")))))</f>
        <v>Xuất sắc</v>
      </c>
      <c r="J61" s="12">
        <v>92</v>
      </c>
      <c r="K61" s="17" t="str">
        <f>IF(J61&gt;=90,"Xuất sắc",IF(J61&gt;=80,"Tốt", IF(J61&gt;=65,"Khá",IF(J61&gt;=50,"Trung bình", IF(J61&gt;=35, "Yếu", "Kém")))))</f>
        <v>Xuất sắc</v>
      </c>
    </row>
    <row r="62" spans="1:11" x14ac:dyDescent="0.25">
      <c r="A62" s="12">
        <v>50</v>
      </c>
      <c r="B62" s="27" t="s">
        <v>659</v>
      </c>
      <c r="C62" s="11" t="s">
        <v>660</v>
      </c>
      <c r="D62" s="28">
        <v>38259</v>
      </c>
      <c r="E62" s="12">
        <v>90</v>
      </c>
      <c r="F62" s="12">
        <v>90</v>
      </c>
      <c r="G62" s="12">
        <v>90</v>
      </c>
      <c r="H62" s="12">
        <v>90</v>
      </c>
      <c r="I62" s="17" t="str">
        <f>IF(H62&gt;=90,"Xuất sắc",IF(H62&gt;=80,"Tốt", IF(H62&gt;=65,"Khá",IF(H62&gt;=50,"Trung bình", IF(H62&gt;=35, "Yếu", "Kém")))))</f>
        <v>Xuất sắc</v>
      </c>
      <c r="J62" s="12">
        <v>90</v>
      </c>
      <c r="K62" s="17" t="str">
        <f>IF(J62&gt;=90,"Xuất sắc",IF(J62&gt;=80,"Tốt", IF(J62&gt;=65,"Khá",IF(J62&gt;=50,"Trung bình", IF(J62&gt;=35, "Yếu", "Kém")))))</f>
        <v>Xuất sắc</v>
      </c>
    </row>
    <row r="63" spans="1:11" x14ac:dyDescent="0.25">
      <c r="A63" s="12">
        <v>51</v>
      </c>
      <c r="B63" s="27" t="s">
        <v>601</v>
      </c>
      <c r="C63" s="11" t="s">
        <v>602</v>
      </c>
      <c r="D63" s="28">
        <v>38141</v>
      </c>
      <c r="E63" s="12">
        <v>90</v>
      </c>
      <c r="F63" s="12">
        <v>90</v>
      </c>
      <c r="G63" s="12">
        <v>90</v>
      </c>
      <c r="H63" s="12">
        <v>90</v>
      </c>
      <c r="I63" s="17" t="str">
        <f>IF(H63&gt;=90,"Xuất sắc",IF(H63&gt;=80,"Tốt", IF(H63&gt;=65,"Khá",IF(H63&gt;=50,"Trung bình", IF(H63&gt;=35, "Yếu", "Kém")))))</f>
        <v>Xuất sắc</v>
      </c>
      <c r="J63" s="12">
        <v>90</v>
      </c>
      <c r="K63" s="17" t="str">
        <f>IF(J63&gt;=90,"Xuất sắc",IF(J63&gt;=80,"Tốt", IF(J63&gt;=65,"Khá",IF(J63&gt;=50,"Trung bình", IF(J63&gt;=35, "Yếu", "Kém")))))</f>
        <v>Xuất sắc</v>
      </c>
    </row>
    <row r="64" spans="1:11" x14ac:dyDescent="0.25">
      <c r="A64" s="12">
        <v>52</v>
      </c>
      <c r="B64" s="27" t="s">
        <v>577</v>
      </c>
      <c r="C64" s="11" t="s">
        <v>578</v>
      </c>
      <c r="D64" s="28">
        <v>38342</v>
      </c>
      <c r="E64" s="12">
        <v>80</v>
      </c>
      <c r="F64" s="12">
        <v>80</v>
      </c>
      <c r="G64" s="12">
        <v>80</v>
      </c>
      <c r="H64" s="12">
        <v>80</v>
      </c>
      <c r="I64" s="17" t="str">
        <f>IF(H64&gt;=90,"Xuất sắc",IF(H64&gt;=80,"Tốt", IF(H64&gt;=65,"Khá",IF(H64&gt;=50,"Trung bình", IF(H64&gt;=35, "Yếu", "Kém")))))</f>
        <v>Tốt</v>
      </c>
      <c r="J64" s="12">
        <v>80</v>
      </c>
      <c r="K64" s="17" t="str">
        <f>IF(J64&gt;=90,"Xuất sắc",IF(J64&gt;=80,"Tốt", IF(J64&gt;=65,"Khá",IF(J64&gt;=50,"Trung bình", IF(J64&gt;=35, "Yếu", "Kém")))))</f>
        <v>Tốt</v>
      </c>
    </row>
    <row r="65" spans="1:11" x14ac:dyDescent="0.25">
      <c r="A65" s="12">
        <v>53</v>
      </c>
      <c r="B65" s="27" t="s">
        <v>591</v>
      </c>
      <c r="C65" s="11" t="s">
        <v>592</v>
      </c>
      <c r="D65" s="28">
        <v>38271</v>
      </c>
      <c r="E65" s="12">
        <v>80</v>
      </c>
      <c r="F65" s="12">
        <v>80</v>
      </c>
      <c r="G65" s="12">
        <v>80</v>
      </c>
      <c r="H65" s="12">
        <v>80</v>
      </c>
      <c r="I65" s="17" t="str">
        <f>IF(H65&gt;=90,"Xuất sắc",IF(H65&gt;=80,"Tốt", IF(H65&gt;=65,"Khá",IF(H65&gt;=50,"Trung bình", IF(H65&gt;=35, "Yếu", "Kém")))))</f>
        <v>Tốt</v>
      </c>
      <c r="J65" s="12">
        <v>80</v>
      </c>
      <c r="K65" s="17" t="str">
        <f>IF(J65&gt;=90,"Xuất sắc",IF(J65&gt;=80,"Tốt", IF(J65&gt;=65,"Khá",IF(J65&gt;=50,"Trung bình", IF(J65&gt;=35, "Yếu", "Kém")))))</f>
        <v>Tốt</v>
      </c>
    </row>
    <row r="66" spans="1:11" x14ac:dyDescent="0.25">
      <c r="A66" s="12">
        <v>54</v>
      </c>
      <c r="B66" s="27" t="s">
        <v>634</v>
      </c>
      <c r="C66" s="11" t="s">
        <v>635</v>
      </c>
      <c r="D66" s="28">
        <v>38270</v>
      </c>
      <c r="E66" s="12">
        <v>70</v>
      </c>
      <c r="F66" s="12">
        <v>80</v>
      </c>
      <c r="G66" s="12">
        <v>90</v>
      </c>
      <c r="H66" s="12">
        <v>90</v>
      </c>
      <c r="I66" s="17" t="str">
        <f>IF(H66&gt;=90,"Xuất sắc",IF(H66&gt;=80,"Tốt", IF(H66&gt;=65,"Khá",IF(H66&gt;=50,"Trung bình", IF(H66&gt;=35, "Yếu", "Kém")))))</f>
        <v>Xuất sắc</v>
      </c>
      <c r="J66" s="12">
        <v>90</v>
      </c>
      <c r="K66" s="17" t="str">
        <f>IF(J66&gt;=90,"Xuất sắc",IF(J66&gt;=80,"Tốt", IF(J66&gt;=65,"Khá",IF(J66&gt;=50,"Trung bình", IF(J66&gt;=35, "Yếu", "Kém")))))</f>
        <v>Xuất sắc</v>
      </c>
    </row>
    <row r="67" spans="1:11" x14ac:dyDescent="0.25">
      <c r="A67" s="12">
        <v>55</v>
      </c>
      <c r="B67" s="27" t="s">
        <v>657</v>
      </c>
      <c r="C67" s="11" t="s">
        <v>658</v>
      </c>
      <c r="D67" s="28">
        <v>38096</v>
      </c>
      <c r="E67" s="12">
        <v>90</v>
      </c>
      <c r="F67" s="12">
        <v>90</v>
      </c>
      <c r="G67" s="12">
        <v>90</v>
      </c>
      <c r="H67" s="12">
        <v>90</v>
      </c>
      <c r="I67" s="17" t="str">
        <f>IF(H67&gt;=90,"Xuất sắc",IF(H67&gt;=80,"Tốt", IF(H67&gt;=65,"Khá",IF(H67&gt;=50,"Trung bình", IF(H67&gt;=35, "Yếu", "Kém")))))</f>
        <v>Xuất sắc</v>
      </c>
      <c r="J67" s="12">
        <v>90</v>
      </c>
      <c r="K67" s="17" t="str">
        <f>IF(J67&gt;=90,"Xuất sắc",IF(J67&gt;=80,"Tốt", IF(J67&gt;=65,"Khá",IF(J67&gt;=50,"Trung bình", IF(J67&gt;=35, "Yếu", "Kém")))))</f>
        <v>Xuất sắc</v>
      </c>
    </row>
    <row r="68" spans="1:11" x14ac:dyDescent="0.25">
      <c r="A68" s="12">
        <v>56</v>
      </c>
      <c r="B68" s="27" t="s">
        <v>673</v>
      </c>
      <c r="C68" s="11" t="s">
        <v>674</v>
      </c>
      <c r="D68" s="28">
        <v>38301</v>
      </c>
      <c r="E68" s="12">
        <v>90</v>
      </c>
      <c r="F68" s="12">
        <v>90</v>
      </c>
      <c r="G68" s="12">
        <v>90</v>
      </c>
      <c r="H68" s="12">
        <v>90</v>
      </c>
      <c r="I68" s="17" t="str">
        <f>IF(H68&gt;=90,"Xuất sắc",IF(H68&gt;=80,"Tốt", IF(H68&gt;=65,"Khá",IF(H68&gt;=50,"Trung bình", IF(H68&gt;=35, "Yếu", "Kém")))))</f>
        <v>Xuất sắc</v>
      </c>
      <c r="J68" s="12">
        <v>90</v>
      </c>
      <c r="K68" s="17" t="str">
        <f>IF(J68&gt;=90,"Xuất sắc",IF(J68&gt;=80,"Tốt", IF(J68&gt;=65,"Khá",IF(J68&gt;=50,"Trung bình", IF(J68&gt;=35, "Yếu", "Kém")))))</f>
        <v>Xuất sắc</v>
      </c>
    </row>
    <row r="69" spans="1:11" x14ac:dyDescent="0.25">
      <c r="A69" s="12">
        <v>57</v>
      </c>
      <c r="B69" s="27" t="s">
        <v>572</v>
      </c>
      <c r="C69" s="11" t="s">
        <v>288</v>
      </c>
      <c r="D69" s="28">
        <v>38263</v>
      </c>
      <c r="E69" s="12">
        <v>90</v>
      </c>
      <c r="F69" s="12">
        <v>90</v>
      </c>
      <c r="G69" s="12">
        <v>90</v>
      </c>
      <c r="H69" s="12">
        <v>90</v>
      </c>
      <c r="I69" s="17" t="str">
        <f>IF(H69&gt;=90,"Xuất sắc",IF(H69&gt;=80,"Tốt", IF(H69&gt;=65,"Khá",IF(H69&gt;=50,"Trung bình", IF(H69&gt;=35, "Yếu", "Kém")))))</f>
        <v>Xuất sắc</v>
      </c>
      <c r="J69" s="12">
        <v>90</v>
      </c>
      <c r="K69" s="17" t="str">
        <f>IF(J69&gt;=90,"Xuất sắc",IF(J69&gt;=80,"Tốt", IF(J69&gt;=65,"Khá",IF(J69&gt;=50,"Trung bình", IF(J69&gt;=35, "Yếu", "Kém")))))</f>
        <v>Xuất sắc</v>
      </c>
    </row>
    <row r="70" spans="1:11" x14ac:dyDescent="0.25">
      <c r="A70" s="12">
        <v>58</v>
      </c>
      <c r="B70" s="27" t="s">
        <v>575</v>
      </c>
      <c r="C70" s="11" t="s">
        <v>576</v>
      </c>
      <c r="D70" s="28">
        <v>38181</v>
      </c>
      <c r="E70" s="12">
        <v>90</v>
      </c>
      <c r="F70" s="12">
        <v>90</v>
      </c>
      <c r="G70" s="12">
        <v>90</v>
      </c>
      <c r="H70" s="12">
        <v>90</v>
      </c>
      <c r="I70" s="17" t="str">
        <f>IF(H70&gt;=90,"Xuất sắc",IF(H70&gt;=80,"Tốt", IF(H70&gt;=65,"Khá",IF(H70&gt;=50,"Trung bình", IF(H70&gt;=35, "Yếu", "Kém")))))</f>
        <v>Xuất sắc</v>
      </c>
      <c r="J70" s="12">
        <v>90</v>
      </c>
      <c r="K70" s="17" t="str">
        <f>IF(J70&gt;=90,"Xuất sắc",IF(J70&gt;=80,"Tốt", IF(J70&gt;=65,"Khá",IF(J70&gt;=50,"Trung bình", IF(J70&gt;=35, "Yếu", "Kém")))))</f>
        <v>Xuất sắc</v>
      </c>
    </row>
    <row r="71" spans="1:11" x14ac:dyDescent="0.25">
      <c r="A71" s="12">
        <v>59</v>
      </c>
      <c r="B71" s="27" t="s">
        <v>615</v>
      </c>
      <c r="C71" s="11" t="s">
        <v>616</v>
      </c>
      <c r="D71" s="28">
        <v>38282</v>
      </c>
      <c r="E71" s="12">
        <v>90</v>
      </c>
      <c r="F71" s="12">
        <v>90</v>
      </c>
      <c r="G71" s="12">
        <v>90</v>
      </c>
      <c r="H71" s="12">
        <v>90</v>
      </c>
      <c r="I71" s="17" t="str">
        <f>IF(H71&gt;=90,"Xuất sắc",IF(H71&gt;=80,"Tốt", IF(H71&gt;=65,"Khá",IF(H71&gt;=50,"Trung bình", IF(H71&gt;=35, "Yếu", "Kém")))))</f>
        <v>Xuất sắc</v>
      </c>
      <c r="J71" s="12">
        <v>90</v>
      </c>
      <c r="K71" s="17" t="str">
        <f>IF(J71&gt;=90,"Xuất sắc",IF(J71&gt;=80,"Tốt", IF(J71&gt;=65,"Khá",IF(J71&gt;=50,"Trung bình", IF(J71&gt;=35, "Yếu", "Kém")))))</f>
        <v>Xuất sắc</v>
      </c>
    </row>
    <row r="72" spans="1:11" x14ac:dyDescent="0.25">
      <c r="A72" s="12">
        <v>60</v>
      </c>
      <c r="B72" s="27" t="s">
        <v>697</v>
      </c>
      <c r="C72" s="11" t="s">
        <v>698</v>
      </c>
      <c r="D72" s="28">
        <v>38054</v>
      </c>
      <c r="E72" s="12">
        <v>70</v>
      </c>
      <c r="F72" s="12">
        <v>70</v>
      </c>
      <c r="G72" s="12">
        <v>80</v>
      </c>
      <c r="H72" s="12">
        <v>80</v>
      </c>
      <c r="I72" s="17" t="str">
        <f>IF(H72&gt;=90,"Xuất sắc",IF(H72&gt;=80,"Tốt", IF(H72&gt;=65,"Khá",IF(H72&gt;=50,"Trung bình", IF(H72&gt;=35, "Yếu", "Kém")))))</f>
        <v>Tốt</v>
      </c>
      <c r="J72" s="12">
        <v>80</v>
      </c>
      <c r="K72" s="17" t="str">
        <f>IF(J72&gt;=90,"Xuất sắc",IF(J72&gt;=80,"Tốt", IF(J72&gt;=65,"Khá",IF(J72&gt;=50,"Trung bình", IF(J72&gt;=35, "Yếu", "Kém")))))</f>
        <v>Tốt</v>
      </c>
    </row>
    <row r="73" spans="1:11" x14ac:dyDescent="0.25">
      <c r="A73" s="12">
        <v>61</v>
      </c>
      <c r="B73" s="27" t="s">
        <v>573</v>
      </c>
      <c r="C73" s="11" t="s">
        <v>574</v>
      </c>
      <c r="D73" s="28">
        <v>38153</v>
      </c>
      <c r="E73" s="12">
        <v>92</v>
      </c>
      <c r="F73" s="12">
        <v>92</v>
      </c>
      <c r="G73" s="12">
        <v>92</v>
      </c>
      <c r="H73" s="12">
        <v>92</v>
      </c>
      <c r="I73" s="17" t="str">
        <f>IF(H73&gt;=90,"Xuất sắc",IF(H73&gt;=80,"Tốt", IF(H73&gt;=65,"Khá",IF(H73&gt;=50,"Trung bình", IF(H73&gt;=35, "Yếu", "Kém")))))</f>
        <v>Xuất sắc</v>
      </c>
      <c r="J73" s="12">
        <v>92</v>
      </c>
      <c r="K73" s="17" t="str">
        <f>IF(J73&gt;=90,"Xuất sắc",IF(J73&gt;=80,"Tốt", IF(J73&gt;=65,"Khá",IF(J73&gt;=50,"Trung bình", IF(J73&gt;=35, "Yếu", "Kém")))))</f>
        <v>Xuất sắc</v>
      </c>
    </row>
    <row r="74" spans="1:11" x14ac:dyDescent="0.25">
      <c r="A74" s="12">
        <v>62</v>
      </c>
      <c r="B74" s="27" t="s">
        <v>661</v>
      </c>
      <c r="C74" s="11" t="s">
        <v>662</v>
      </c>
      <c r="D74" s="28">
        <v>38274</v>
      </c>
      <c r="E74" s="12">
        <v>90</v>
      </c>
      <c r="F74" s="12">
        <v>90</v>
      </c>
      <c r="G74" s="12">
        <v>90</v>
      </c>
      <c r="H74" s="12">
        <v>90</v>
      </c>
      <c r="I74" s="17" t="str">
        <f>IF(H74&gt;=90,"Xuất sắc",IF(H74&gt;=80,"Tốt", IF(H74&gt;=65,"Khá",IF(H74&gt;=50,"Trung bình", IF(H74&gt;=35, "Yếu", "Kém")))))</f>
        <v>Xuất sắc</v>
      </c>
      <c r="J74" s="12">
        <v>90</v>
      </c>
      <c r="K74" s="17" t="str">
        <f>IF(J74&gt;=90,"Xuất sắc",IF(J74&gt;=80,"Tốt", IF(J74&gt;=65,"Khá",IF(J74&gt;=50,"Trung bình", IF(J74&gt;=35, "Yếu", "Kém")))))</f>
        <v>Xuất sắc</v>
      </c>
    </row>
    <row r="75" spans="1:11" x14ac:dyDescent="0.25">
      <c r="A75" s="12">
        <v>63</v>
      </c>
      <c r="B75" s="27" t="s">
        <v>632</v>
      </c>
      <c r="C75" s="11" t="s">
        <v>633</v>
      </c>
      <c r="D75" s="28">
        <v>38140</v>
      </c>
      <c r="E75" s="12">
        <v>90</v>
      </c>
      <c r="F75" s="12">
        <v>90</v>
      </c>
      <c r="G75" s="12">
        <v>90</v>
      </c>
      <c r="H75" s="12">
        <v>90</v>
      </c>
      <c r="I75" s="17" t="str">
        <f>IF(H75&gt;=90,"Xuất sắc",IF(H75&gt;=80,"Tốt", IF(H75&gt;=65,"Khá",IF(H75&gt;=50,"Trung bình", IF(H75&gt;=35, "Yếu", "Kém")))))</f>
        <v>Xuất sắc</v>
      </c>
      <c r="J75" s="12">
        <v>90</v>
      </c>
      <c r="K75" s="17" t="str">
        <f>IF(J75&gt;=90,"Xuất sắc",IF(J75&gt;=80,"Tốt", IF(J75&gt;=65,"Khá",IF(J75&gt;=50,"Trung bình", IF(J75&gt;=35, "Yếu", "Kém")))))</f>
        <v>Xuất sắc</v>
      </c>
    </row>
    <row r="76" spans="1:11" x14ac:dyDescent="0.25">
      <c r="A76" s="12">
        <v>64</v>
      </c>
      <c r="B76" s="27" t="s">
        <v>595</v>
      </c>
      <c r="C76" s="11" t="s">
        <v>596</v>
      </c>
      <c r="D76" s="28">
        <v>38163</v>
      </c>
      <c r="E76" s="12">
        <v>90</v>
      </c>
      <c r="F76" s="12">
        <v>90</v>
      </c>
      <c r="G76" s="12">
        <v>90</v>
      </c>
      <c r="H76" s="12">
        <v>90</v>
      </c>
      <c r="I76" s="17" t="str">
        <f>IF(H76&gt;=90,"Xuất sắc",IF(H76&gt;=80,"Tốt", IF(H76&gt;=65,"Khá",IF(H76&gt;=50,"Trung bình", IF(H76&gt;=35, "Yếu", "Kém")))))</f>
        <v>Xuất sắc</v>
      </c>
      <c r="J76" s="12">
        <v>90</v>
      </c>
      <c r="K76" s="17" t="str">
        <f>IF(J76&gt;=90,"Xuất sắc",IF(J76&gt;=80,"Tốt", IF(J76&gt;=65,"Khá",IF(J76&gt;=50,"Trung bình", IF(J76&gt;=35, "Yếu", "Kém")))))</f>
        <v>Xuất sắc</v>
      </c>
    </row>
    <row r="77" spans="1:11" x14ac:dyDescent="0.25">
      <c r="A77" s="12">
        <v>65</v>
      </c>
      <c r="B77" s="27" t="s">
        <v>719</v>
      </c>
      <c r="C77" s="11" t="s">
        <v>720</v>
      </c>
      <c r="D77" s="28">
        <v>38334</v>
      </c>
      <c r="E77" s="12">
        <v>80</v>
      </c>
      <c r="F77" s="12">
        <v>80</v>
      </c>
      <c r="G77" s="12">
        <v>80</v>
      </c>
      <c r="H77" s="12">
        <v>80</v>
      </c>
      <c r="I77" s="17" t="str">
        <f>IF(H77&gt;=90,"Xuất sắc",IF(H77&gt;=80,"Tốt", IF(H77&gt;=65,"Khá",IF(H77&gt;=50,"Trung bình", IF(H77&gt;=35, "Yếu", "Kém")))))</f>
        <v>Tốt</v>
      </c>
      <c r="J77" s="12">
        <v>80</v>
      </c>
      <c r="K77" s="17" t="str">
        <f>IF(J77&gt;=90,"Xuất sắc",IF(J77&gt;=80,"Tốt", IF(J77&gt;=65,"Khá",IF(J77&gt;=50,"Trung bình", IF(J77&gt;=35, "Yếu", "Kém")))))</f>
        <v>Tốt</v>
      </c>
    </row>
    <row r="78" spans="1:11" x14ac:dyDescent="0.25">
      <c r="A78" s="12">
        <v>66</v>
      </c>
      <c r="B78" s="27" t="s">
        <v>734</v>
      </c>
      <c r="C78" s="11" t="s">
        <v>735</v>
      </c>
      <c r="D78" s="28">
        <v>38179</v>
      </c>
      <c r="E78" s="12">
        <v>90</v>
      </c>
      <c r="F78" s="12">
        <v>90</v>
      </c>
      <c r="G78" s="12">
        <v>90</v>
      </c>
      <c r="H78" s="12">
        <v>90</v>
      </c>
      <c r="I78" s="17" t="str">
        <f>IF(H78&gt;=90,"Xuất sắc",IF(H78&gt;=80,"Tốt", IF(H78&gt;=65,"Khá",IF(H78&gt;=50,"Trung bình", IF(H78&gt;=35, "Yếu", "Kém")))))</f>
        <v>Xuất sắc</v>
      </c>
      <c r="J78" s="12">
        <v>90</v>
      </c>
      <c r="K78" s="17" t="str">
        <f>IF(J78&gt;=90,"Xuất sắc",IF(J78&gt;=80,"Tốt", IF(J78&gt;=65,"Khá",IF(J78&gt;=50,"Trung bình", IF(J78&gt;=35, "Yếu", "Kém")))))</f>
        <v>Xuất sắc</v>
      </c>
    </row>
    <row r="79" spans="1:11" x14ac:dyDescent="0.25">
      <c r="A79" s="12">
        <v>67</v>
      </c>
      <c r="B79" s="27" t="s">
        <v>651</v>
      </c>
      <c r="C79" s="11" t="s">
        <v>652</v>
      </c>
      <c r="D79" s="28">
        <v>38316</v>
      </c>
      <c r="E79" s="12">
        <v>80</v>
      </c>
      <c r="F79" s="12">
        <v>80</v>
      </c>
      <c r="G79" s="12">
        <v>80</v>
      </c>
      <c r="H79" s="12">
        <v>80</v>
      </c>
      <c r="I79" s="17" t="str">
        <f>IF(H79&gt;=90,"Xuất sắc",IF(H79&gt;=80,"Tốt", IF(H79&gt;=65,"Khá",IF(H79&gt;=50,"Trung bình", IF(H79&gt;=35, "Yếu", "Kém")))))</f>
        <v>Tốt</v>
      </c>
      <c r="J79" s="12">
        <v>80</v>
      </c>
      <c r="K79" s="17" t="str">
        <f>IF(J79&gt;=90,"Xuất sắc",IF(J79&gt;=80,"Tốt", IF(J79&gt;=65,"Khá",IF(J79&gt;=50,"Trung bình", IF(J79&gt;=35, "Yếu", "Kém")))))</f>
        <v>Tốt</v>
      </c>
    </row>
    <row r="80" spans="1:11" x14ac:dyDescent="0.25">
      <c r="A80" s="12">
        <v>68</v>
      </c>
      <c r="B80" s="27" t="s">
        <v>593</v>
      </c>
      <c r="C80" s="11" t="s">
        <v>594</v>
      </c>
      <c r="D80" s="28">
        <v>38197</v>
      </c>
      <c r="E80" s="12">
        <v>92</v>
      </c>
      <c r="F80" s="12">
        <v>92</v>
      </c>
      <c r="G80" s="12">
        <v>92</v>
      </c>
      <c r="H80" s="12">
        <v>92</v>
      </c>
      <c r="I80" s="17" t="str">
        <f>IF(H80&gt;=90,"Xuất sắc",IF(H80&gt;=80,"Tốt", IF(H80&gt;=65,"Khá",IF(H80&gt;=50,"Trung bình", IF(H80&gt;=35, "Yếu", "Kém")))))</f>
        <v>Xuất sắc</v>
      </c>
      <c r="J80" s="12">
        <v>92</v>
      </c>
      <c r="K80" s="17" t="str">
        <f>IF(J80&gt;=90,"Xuất sắc",IF(J80&gt;=80,"Tốt", IF(J80&gt;=65,"Khá",IF(J80&gt;=50,"Trung bình", IF(J80&gt;=35, "Yếu", "Kém")))))</f>
        <v>Xuất sắc</v>
      </c>
    </row>
    <row r="81" spans="1:11" x14ac:dyDescent="0.25">
      <c r="A81" s="12">
        <v>69</v>
      </c>
      <c r="B81" s="27" t="s">
        <v>724</v>
      </c>
      <c r="C81" s="11" t="s">
        <v>725</v>
      </c>
      <c r="D81" s="28">
        <v>38176</v>
      </c>
      <c r="E81" s="12">
        <v>80</v>
      </c>
      <c r="F81" s="12">
        <v>80</v>
      </c>
      <c r="G81" s="12">
        <v>80</v>
      </c>
      <c r="H81" s="12">
        <v>80</v>
      </c>
      <c r="I81" s="17" t="str">
        <f>IF(H81&gt;=90,"Xuất sắc",IF(H81&gt;=80,"Tốt", IF(H81&gt;=65,"Khá",IF(H81&gt;=50,"Trung bình", IF(H81&gt;=35, "Yếu", "Kém")))))</f>
        <v>Tốt</v>
      </c>
      <c r="J81" s="12">
        <v>80</v>
      </c>
      <c r="K81" s="17" t="str">
        <f>IF(J81&gt;=90,"Xuất sắc",IF(J81&gt;=80,"Tốt", IF(J81&gt;=65,"Khá",IF(J81&gt;=50,"Trung bình", IF(J81&gt;=35, "Yếu", "Kém")))))</f>
        <v>Tốt</v>
      </c>
    </row>
    <row r="82" spans="1:11" x14ac:dyDescent="0.25">
      <c r="A82" s="12">
        <v>70</v>
      </c>
      <c r="B82" s="27" t="s">
        <v>609</v>
      </c>
      <c r="C82" s="11" t="s">
        <v>610</v>
      </c>
      <c r="D82" s="28">
        <v>38219</v>
      </c>
      <c r="E82" s="12">
        <v>90</v>
      </c>
      <c r="F82" s="12">
        <v>90</v>
      </c>
      <c r="G82" s="12">
        <v>90</v>
      </c>
      <c r="H82" s="12">
        <v>90</v>
      </c>
      <c r="I82" s="17" t="str">
        <f>IF(H82&gt;=90,"Xuất sắc",IF(H82&gt;=80,"Tốt", IF(H82&gt;=65,"Khá",IF(H82&gt;=50,"Trung bình", IF(H82&gt;=35, "Yếu", "Kém")))))</f>
        <v>Xuất sắc</v>
      </c>
      <c r="J82" s="12">
        <v>90</v>
      </c>
      <c r="K82" s="17" t="str">
        <f>IF(J82&gt;=90,"Xuất sắc",IF(J82&gt;=80,"Tốt", IF(J82&gt;=65,"Khá",IF(J82&gt;=50,"Trung bình", IF(J82&gt;=35, "Yếu", "Kém")))))</f>
        <v>Xuất sắc</v>
      </c>
    </row>
    <row r="83" spans="1:11" x14ac:dyDescent="0.25">
      <c r="A83" s="12">
        <v>71</v>
      </c>
      <c r="B83" s="27" t="s">
        <v>663</v>
      </c>
      <c r="C83" s="11" t="s">
        <v>664</v>
      </c>
      <c r="D83" s="28">
        <v>38217</v>
      </c>
      <c r="E83" s="12">
        <v>80</v>
      </c>
      <c r="F83" s="12">
        <v>90</v>
      </c>
      <c r="G83" s="12">
        <v>90</v>
      </c>
      <c r="H83" s="12">
        <v>90</v>
      </c>
      <c r="I83" s="17" t="str">
        <f>IF(H83&gt;=90,"Xuất sắc",IF(H83&gt;=80,"Tốt", IF(H83&gt;=65,"Khá",IF(H83&gt;=50,"Trung bình", IF(H83&gt;=35, "Yếu", "Kém")))))</f>
        <v>Xuất sắc</v>
      </c>
      <c r="J83" s="12">
        <v>90</v>
      </c>
      <c r="K83" s="17" t="str">
        <f>IF(J83&gt;=90,"Xuất sắc",IF(J83&gt;=80,"Tốt", IF(J83&gt;=65,"Khá",IF(J83&gt;=50,"Trung bình", IF(J83&gt;=35, "Yếu", "Kém")))))</f>
        <v>Xuất sắc</v>
      </c>
    </row>
    <row r="84" spans="1:11" x14ac:dyDescent="0.25">
      <c r="A84" s="12">
        <v>72</v>
      </c>
      <c r="B84" s="27" t="s">
        <v>667</v>
      </c>
      <c r="C84" s="11" t="s">
        <v>668</v>
      </c>
      <c r="D84" s="28">
        <v>38172</v>
      </c>
      <c r="E84" s="12">
        <v>80</v>
      </c>
      <c r="F84" s="12">
        <v>80</v>
      </c>
      <c r="G84" s="12">
        <v>80</v>
      </c>
      <c r="H84" s="12">
        <v>80</v>
      </c>
      <c r="I84" s="17" t="str">
        <f>IF(H84&gt;=90,"Xuất sắc",IF(H84&gt;=80,"Tốt", IF(H84&gt;=65,"Khá",IF(H84&gt;=50,"Trung bình", IF(H84&gt;=35, "Yếu", "Kém")))))</f>
        <v>Tốt</v>
      </c>
      <c r="J84" s="12">
        <v>80</v>
      </c>
      <c r="K84" s="17" t="str">
        <f>IF(J84&gt;=90,"Xuất sắc",IF(J84&gt;=80,"Tốt", IF(J84&gt;=65,"Khá",IF(J84&gt;=50,"Trung bình", IF(J84&gt;=35, "Yếu", "Kém")))))</f>
        <v>Tốt</v>
      </c>
    </row>
    <row r="85" spans="1:11" x14ac:dyDescent="0.25">
      <c r="A85" s="12">
        <v>73</v>
      </c>
      <c r="B85" s="27" t="s">
        <v>585</v>
      </c>
      <c r="C85" s="11" t="s">
        <v>586</v>
      </c>
      <c r="D85" s="28">
        <v>38156</v>
      </c>
      <c r="E85" s="12">
        <v>90</v>
      </c>
      <c r="F85" s="12">
        <v>90</v>
      </c>
      <c r="G85" s="12">
        <v>90</v>
      </c>
      <c r="H85" s="12">
        <v>90</v>
      </c>
      <c r="I85" s="17" t="str">
        <f>IF(H85&gt;=90,"Xuất sắc",IF(H85&gt;=80,"Tốt", IF(H85&gt;=65,"Khá",IF(H85&gt;=50,"Trung bình", IF(H85&gt;=35, "Yếu", "Kém")))))</f>
        <v>Xuất sắc</v>
      </c>
      <c r="J85" s="12">
        <v>90</v>
      </c>
      <c r="K85" s="17" t="str">
        <f>IF(J85&gt;=90,"Xuất sắc",IF(J85&gt;=80,"Tốt", IF(J85&gt;=65,"Khá",IF(J85&gt;=50,"Trung bình", IF(J85&gt;=35, "Yếu", "Kém")))))</f>
        <v>Xuất sắc</v>
      </c>
    </row>
    <row r="86" spans="1:11" x14ac:dyDescent="0.25">
      <c r="A86" s="12">
        <v>74</v>
      </c>
      <c r="B86" s="27" t="s">
        <v>699</v>
      </c>
      <c r="C86" s="11" t="s">
        <v>700</v>
      </c>
      <c r="D86" s="28">
        <v>38185</v>
      </c>
      <c r="E86" s="12">
        <v>80</v>
      </c>
      <c r="F86" s="12">
        <v>80</v>
      </c>
      <c r="G86" s="12">
        <v>80</v>
      </c>
      <c r="H86" s="12">
        <v>80</v>
      </c>
      <c r="I86" s="17" t="str">
        <f>IF(H86&gt;=90,"Xuất sắc",IF(H86&gt;=80,"Tốt", IF(H86&gt;=65,"Khá",IF(H86&gt;=50,"Trung bình", IF(H86&gt;=35, "Yếu", "Kém")))))</f>
        <v>Tốt</v>
      </c>
      <c r="J86" s="12">
        <v>80</v>
      </c>
      <c r="K86" s="17" t="str">
        <f>IF(J86&gt;=90,"Xuất sắc",IF(J86&gt;=80,"Tốt", IF(J86&gt;=65,"Khá",IF(J86&gt;=50,"Trung bình", IF(J86&gt;=35, "Yếu", "Kém")))))</f>
        <v>Tốt</v>
      </c>
    </row>
    <row r="87" spans="1:11" x14ac:dyDescent="0.25">
      <c r="A87" s="12">
        <v>75</v>
      </c>
      <c r="B87" s="27" t="s">
        <v>611</v>
      </c>
      <c r="C87" s="11" t="s">
        <v>612</v>
      </c>
      <c r="D87" s="28">
        <v>38139</v>
      </c>
      <c r="E87" s="12">
        <v>90</v>
      </c>
      <c r="F87" s="12">
        <v>90</v>
      </c>
      <c r="G87" s="12">
        <v>90</v>
      </c>
      <c r="H87" s="12">
        <v>90</v>
      </c>
      <c r="I87" s="17" t="str">
        <f>IF(H87&gt;=90,"Xuất sắc",IF(H87&gt;=80,"Tốt", IF(H87&gt;=65,"Khá",IF(H87&gt;=50,"Trung bình", IF(H87&gt;=35, "Yếu", "Kém")))))</f>
        <v>Xuất sắc</v>
      </c>
      <c r="J87" s="12">
        <v>90</v>
      </c>
      <c r="K87" s="17" t="str">
        <f>IF(J87&gt;=90,"Xuất sắc",IF(J87&gt;=80,"Tốt", IF(J87&gt;=65,"Khá",IF(J87&gt;=50,"Trung bình", IF(J87&gt;=35, "Yếu", "Kém")))))</f>
        <v>Xuất sắc</v>
      </c>
    </row>
    <row r="88" spans="1:11" x14ac:dyDescent="0.25">
      <c r="A88" s="12">
        <v>76</v>
      </c>
      <c r="B88" s="27" t="s">
        <v>736</v>
      </c>
      <c r="C88" s="11" t="s">
        <v>612</v>
      </c>
      <c r="D88" s="28">
        <v>38114</v>
      </c>
      <c r="E88" s="12">
        <v>80</v>
      </c>
      <c r="F88" s="12">
        <v>80</v>
      </c>
      <c r="G88" s="12">
        <v>80</v>
      </c>
      <c r="H88" s="12">
        <v>80</v>
      </c>
      <c r="I88" s="17" t="str">
        <f>IF(H88&gt;=90,"Xuất sắc",IF(H88&gt;=80,"Tốt", IF(H88&gt;=65,"Khá",IF(H88&gt;=50,"Trung bình", IF(H88&gt;=35, "Yếu", "Kém")))))</f>
        <v>Tốt</v>
      </c>
      <c r="J88" s="12">
        <v>80</v>
      </c>
      <c r="K88" s="17" t="str">
        <f>IF(J88&gt;=90,"Xuất sắc",IF(J88&gt;=80,"Tốt", IF(J88&gt;=65,"Khá",IF(J88&gt;=50,"Trung bình", IF(J88&gt;=35, "Yếu", "Kém")))))</f>
        <v>Tốt</v>
      </c>
    </row>
    <row r="89" spans="1:11" x14ac:dyDescent="0.25">
      <c r="A89" s="12">
        <v>77</v>
      </c>
      <c r="B89" s="27" t="s">
        <v>705</v>
      </c>
      <c r="C89" s="11" t="s">
        <v>706</v>
      </c>
      <c r="D89" s="28">
        <v>38273</v>
      </c>
      <c r="E89" s="12">
        <v>80</v>
      </c>
      <c r="F89" s="12">
        <v>80</v>
      </c>
      <c r="G89" s="12">
        <v>80</v>
      </c>
      <c r="H89" s="12">
        <v>80</v>
      </c>
      <c r="I89" s="17" t="str">
        <f>IF(H89&gt;=90,"Xuất sắc",IF(H89&gt;=80,"Tốt", IF(H89&gt;=65,"Khá",IF(H89&gt;=50,"Trung bình", IF(H89&gt;=35, "Yếu", "Kém")))))</f>
        <v>Tốt</v>
      </c>
      <c r="J89" s="12">
        <v>80</v>
      </c>
      <c r="K89" s="17" t="str">
        <f>IF(J89&gt;=90,"Xuất sắc",IF(J89&gt;=80,"Tốt", IF(J89&gt;=65,"Khá",IF(J89&gt;=50,"Trung bình", IF(J89&gt;=35, "Yếu", "Kém")))))</f>
        <v>Tốt</v>
      </c>
    </row>
    <row r="90" spans="1:11" x14ac:dyDescent="0.25">
      <c r="A90" s="12">
        <v>78</v>
      </c>
      <c r="B90" s="27" t="s">
        <v>564</v>
      </c>
      <c r="C90" s="11" t="s">
        <v>565</v>
      </c>
      <c r="D90" s="28">
        <v>38125</v>
      </c>
      <c r="E90" s="12"/>
      <c r="F90" s="12"/>
      <c r="G90" s="12"/>
      <c r="H90" s="12"/>
      <c r="I90" s="17" t="str">
        <f>IF(H90&gt;=90,"Xuất sắc",IF(H90&gt;=80,"Tốt", IF(H90&gt;=65,"Khá",IF(H90&gt;=50,"Trung bình", IF(H90&gt;=35, "Yếu", "Kém")))))</f>
        <v>Kém</v>
      </c>
      <c r="J90" s="12"/>
      <c r="K90" s="17" t="str">
        <f>IF(J90&gt;=90,"Xuất sắc",IF(J90&gt;=80,"Tốt", IF(J90&gt;=65,"Khá",IF(J90&gt;=50,"Trung bình", IF(J90&gt;=35, "Yếu", "Kém")))))</f>
        <v>Kém</v>
      </c>
    </row>
    <row r="91" spans="1:11" x14ac:dyDescent="0.25">
      <c r="A91" s="12">
        <v>79</v>
      </c>
      <c r="B91" s="27" t="s">
        <v>581</v>
      </c>
      <c r="C91" s="11" t="s">
        <v>582</v>
      </c>
      <c r="D91" s="28">
        <v>38020</v>
      </c>
      <c r="E91" s="12">
        <v>70</v>
      </c>
      <c r="F91" s="12">
        <v>70</v>
      </c>
      <c r="G91" s="12">
        <v>77</v>
      </c>
      <c r="H91" s="12">
        <v>77</v>
      </c>
      <c r="I91" s="17" t="str">
        <f>IF(H91&gt;=90,"Xuất sắc",IF(H91&gt;=80,"Tốt", IF(H91&gt;=65,"Khá",IF(H91&gt;=50,"Trung bình", IF(H91&gt;=35, "Yếu", "Kém")))))</f>
        <v>Khá</v>
      </c>
      <c r="J91" s="12">
        <v>77</v>
      </c>
      <c r="K91" s="17" t="str">
        <f>IF(J91&gt;=90,"Xuất sắc",IF(J91&gt;=80,"Tốt", IF(J91&gt;=65,"Khá",IF(J91&gt;=50,"Trung bình", IF(J91&gt;=35, "Yếu", "Kém")))))</f>
        <v>Khá</v>
      </c>
    </row>
    <row r="92" spans="1:11" x14ac:dyDescent="0.25">
      <c r="A92" s="12">
        <v>80</v>
      </c>
      <c r="B92" s="27" t="s">
        <v>597</v>
      </c>
      <c r="C92" s="11" t="s">
        <v>598</v>
      </c>
      <c r="D92" s="28">
        <v>38098</v>
      </c>
      <c r="E92" s="12">
        <v>70</v>
      </c>
      <c r="F92" s="12">
        <v>70</v>
      </c>
      <c r="G92" s="12">
        <v>77</v>
      </c>
      <c r="H92" s="12">
        <v>77</v>
      </c>
      <c r="I92" s="17" t="str">
        <f>IF(H92&gt;=90,"Xuất sắc",IF(H92&gt;=80,"Tốt", IF(H92&gt;=65,"Khá",IF(H92&gt;=50,"Trung bình", IF(H92&gt;=35, "Yếu", "Kém")))))</f>
        <v>Khá</v>
      </c>
      <c r="J92" s="12">
        <v>77</v>
      </c>
      <c r="K92" s="17" t="str">
        <f>IF(J92&gt;=90,"Xuất sắc",IF(J92&gt;=80,"Tốt", IF(J92&gt;=65,"Khá",IF(J92&gt;=50,"Trung bình", IF(J92&gt;=35, "Yếu", "Kém")))))</f>
        <v>Khá</v>
      </c>
    </row>
    <row r="93" spans="1:11" x14ac:dyDescent="0.25">
      <c r="A93" s="12">
        <v>81</v>
      </c>
      <c r="B93" s="27" t="s">
        <v>679</v>
      </c>
      <c r="C93" s="11" t="s">
        <v>680</v>
      </c>
      <c r="D93" s="28">
        <v>37870</v>
      </c>
      <c r="E93" s="12">
        <v>100</v>
      </c>
      <c r="F93" s="12">
        <v>100</v>
      </c>
      <c r="G93" s="12">
        <v>100</v>
      </c>
      <c r="H93" s="12">
        <v>100</v>
      </c>
      <c r="I93" s="17" t="str">
        <f>IF(H93&gt;=90,"Xuất sắc",IF(H93&gt;=80,"Tốt", IF(H93&gt;=65,"Khá",IF(H93&gt;=50,"Trung bình", IF(H93&gt;=35, "Yếu", "Kém")))))</f>
        <v>Xuất sắc</v>
      </c>
      <c r="J93" s="12">
        <v>100</v>
      </c>
      <c r="K93" s="17" t="str">
        <f>IF(J93&gt;=90,"Xuất sắc",IF(J93&gt;=80,"Tốt", IF(J93&gt;=65,"Khá",IF(J93&gt;=50,"Trung bình", IF(J93&gt;=35, "Yếu", "Kém")))))</f>
        <v>Xuất sắc</v>
      </c>
    </row>
    <row r="94" spans="1:11" x14ac:dyDescent="0.25">
      <c r="A94" s="12">
        <v>82</v>
      </c>
      <c r="B94" s="27" t="s">
        <v>732</v>
      </c>
      <c r="C94" s="11" t="s">
        <v>733</v>
      </c>
      <c r="D94" s="28">
        <v>38276</v>
      </c>
      <c r="E94" s="12">
        <v>80</v>
      </c>
      <c r="F94" s="12">
        <v>80</v>
      </c>
      <c r="G94" s="12">
        <v>80</v>
      </c>
      <c r="H94" s="12">
        <v>80</v>
      </c>
      <c r="I94" s="17" t="str">
        <f>IF(H94&gt;=90,"Xuất sắc",IF(H94&gt;=80,"Tốt", IF(H94&gt;=65,"Khá",IF(H94&gt;=50,"Trung bình", IF(H94&gt;=35, "Yếu", "Kém")))))</f>
        <v>Tốt</v>
      </c>
      <c r="J94" s="12">
        <v>80</v>
      </c>
      <c r="K94" s="17" t="str">
        <f>IF(J94&gt;=90,"Xuất sắc",IF(J94&gt;=80,"Tốt", IF(J94&gt;=65,"Khá",IF(J94&gt;=50,"Trung bình", IF(J94&gt;=35, "Yếu", "Kém")))))</f>
        <v>Tốt</v>
      </c>
    </row>
    <row r="95" spans="1:11" x14ac:dyDescent="0.25">
      <c r="A95" s="12">
        <v>83</v>
      </c>
      <c r="B95" s="27" t="s">
        <v>607</v>
      </c>
      <c r="C95" s="11" t="s">
        <v>608</v>
      </c>
      <c r="D95" s="28">
        <v>38191</v>
      </c>
      <c r="E95" s="12">
        <v>70</v>
      </c>
      <c r="F95" s="12">
        <v>70</v>
      </c>
      <c r="G95" s="12">
        <v>77</v>
      </c>
      <c r="H95" s="12">
        <v>77</v>
      </c>
      <c r="I95" s="17" t="str">
        <f>IF(H95&gt;=90,"Xuất sắc",IF(H95&gt;=80,"Tốt", IF(H95&gt;=65,"Khá",IF(H95&gt;=50,"Trung bình", IF(H95&gt;=35, "Yếu", "Kém")))))</f>
        <v>Khá</v>
      </c>
      <c r="J95" s="12">
        <v>77</v>
      </c>
      <c r="K95" s="17" t="str">
        <f>IF(J95&gt;=90,"Xuất sắc",IF(J95&gt;=80,"Tốt", IF(J95&gt;=65,"Khá",IF(J95&gt;=50,"Trung bình", IF(J95&gt;=35, "Yếu", "Kém")))))</f>
        <v>Khá</v>
      </c>
    </row>
    <row r="96" spans="1:11" x14ac:dyDescent="0.25">
      <c r="A96" s="12">
        <v>84</v>
      </c>
      <c r="B96" s="27" t="s">
        <v>655</v>
      </c>
      <c r="C96" s="11" t="s">
        <v>238</v>
      </c>
      <c r="D96" s="28">
        <v>38266</v>
      </c>
      <c r="E96" s="12">
        <v>70</v>
      </c>
      <c r="F96" s="12">
        <v>80</v>
      </c>
      <c r="G96" s="12">
        <v>80</v>
      </c>
      <c r="H96" s="12">
        <v>80</v>
      </c>
      <c r="I96" s="17" t="str">
        <f>IF(H96&gt;=90,"Xuất sắc",IF(H96&gt;=80,"Tốt", IF(H96&gt;=65,"Khá",IF(H96&gt;=50,"Trung bình", IF(H96&gt;=35, "Yếu", "Kém")))))</f>
        <v>Tốt</v>
      </c>
      <c r="J96" s="12">
        <v>80</v>
      </c>
      <c r="K96" s="17" t="str">
        <f>IF(J96&gt;=90,"Xuất sắc",IF(J96&gt;=80,"Tốt", IF(J96&gt;=65,"Khá",IF(J96&gt;=50,"Trung bình", IF(J96&gt;=35, "Yếu", "Kém")))))</f>
        <v>Tốt</v>
      </c>
    </row>
    <row r="97" spans="1:11" x14ac:dyDescent="0.25">
      <c r="A97" s="12">
        <v>85</v>
      </c>
      <c r="B97" s="27" t="s">
        <v>669</v>
      </c>
      <c r="C97" s="11" t="s">
        <v>670</v>
      </c>
      <c r="D97" s="28">
        <v>38160</v>
      </c>
      <c r="E97" s="12">
        <v>90</v>
      </c>
      <c r="F97" s="12">
        <v>90</v>
      </c>
      <c r="G97" s="12">
        <v>90</v>
      </c>
      <c r="H97" s="12">
        <v>90</v>
      </c>
      <c r="I97" s="17" t="str">
        <f>IF(H97&gt;=90,"Xuất sắc",IF(H97&gt;=80,"Tốt", IF(H97&gt;=65,"Khá",IF(H97&gt;=50,"Trung bình", IF(H97&gt;=35, "Yếu", "Kém")))))</f>
        <v>Xuất sắc</v>
      </c>
      <c r="J97" s="12">
        <v>90</v>
      </c>
      <c r="K97" s="17" t="str">
        <f>IF(J97&gt;=90,"Xuất sắc",IF(J97&gt;=80,"Tốt", IF(J97&gt;=65,"Khá",IF(J97&gt;=50,"Trung bình", IF(J97&gt;=35, "Yếu", "Kém")))))</f>
        <v>Xuất sắc</v>
      </c>
    </row>
    <row r="98" spans="1:11" x14ac:dyDescent="0.25">
      <c r="A98" s="12">
        <v>86</v>
      </c>
      <c r="B98" s="27" t="s">
        <v>645</v>
      </c>
      <c r="C98" s="11" t="s">
        <v>646</v>
      </c>
      <c r="D98" s="28">
        <v>37993</v>
      </c>
      <c r="E98" s="12">
        <v>80</v>
      </c>
      <c r="F98" s="12">
        <v>80</v>
      </c>
      <c r="G98" s="12">
        <v>80</v>
      </c>
      <c r="H98" s="12">
        <v>80</v>
      </c>
      <c r="I98" s="17" t="str">
        <f>IF(H98&gt;=90,"Xuất sắc",IF(H98&gt;=80,"Tốt", IF(H98&gt;=65,"Khá",IF(H98&gt;=50,"Trung bình", IF(H98&gt;=35, "Yếu", "Kém")))))</f>
        <v>Tốt</v>
      </c>
      <c r="J98" s="12">
        <v>80</v>
      </c>
      <c r="K98" s="17" t="str">
        <f>IF(J98&gt;=90,"Xuất sắc",IF(J98&gt;=80,"Tốt", IF(J98&gt;=65,"Khá",IF(J98&gt;=50,"Trung bình", IF(J98&gt;=35, "Yếu", "Kém")))))</f>
        <v>Tốt</v>
      </c>
    </row>
    <row r="99" spans="1:11" x14ac:dyDescent="0.25">
      <c r="A99" s="12">
        <v>87</v>
      </c>
      <c r="B99" s="27" t="s">
        <v>677</v>
      </c>
      <c r="C99" s="11" t="s">
        <v>678</v>
      </c>
      <c r="D99" s="28">
        <v>38083</v>
      </c>
      <c r="E99" s="12">
        <v>90</v>
      </c>
      <c r="F99" s="12">
        <v>90</v>
      </c>
      <c r="G99" s="12">
        <v>90</v>
      </c>
      <c r="H99" s="12">
        <v>90</v>
      </c>
      <c r="I99" s="17" t="str">
        <f>IF(H99&gt;=90,"Xuất sắc",IF(H99&gt;=80,"Tốt", IF(H99&gt;=65,"Khá",IF(H99&gt;=50,"Trung bình", IF(H99&gt;=35, "Yếu", "Kém")))))</f>
        <v>Xuất sắc</v>
      </c>
      <c r="J99" s="12">
        <v>90</v>
      </c>
      <c r="K99" s="17" t="str">
        <f>IF(J99&gt;=90,"Xuất sắc",IF(J99&gt;=80,"Tốt", IF(J99&gt;=65,"Khá",IF(J99&gt;=50,"Trung bình", IF(J99&gt;=35, "Yếu", "Kém")))))</f>
        <v>Xuất sắc</v>
      </c>
    </row>
    <row r="100" spans="1:11" x14ac:dyDescent="0.25">
      <c r="A100" s="12">
        <v>88</v>
      </c>
      <c r="B100" s="27" t="s">
        <v>625</v>
      </c>
      <c r="C100" s="11" t="s">
        <v>626</v>
      </c>
      <c r="D100" s="28">
        <v>38043</v>
      </c>
      <c r="E100" s="12">
        <v>90</v>
      </c>
      <c r="F100" s="12">
        <v>90</v>
      </c>
      <c r="G100" s="12">
        <v>90</v>
      </c>
      <c r="H100" s="12">
        <v>90</v>
      </c>
      <c r="I100" s="17" t="str">
        <f>IF(H100&gt;=90,"Xuất sắc",IF(H100&gt;=80,"Tốt", IF(H100&gt;=65,"Khá",IF(H100&gt;=50,"Trung bình", IF(H100&gt;=35, "Yếu", "Kém")))))</f>
        <v>Xuất sắc</v>
      </c>
      <c r="J100" s="12">
        <v>90</v>
      </c>
      <c r="K100" s="17" t="str">
        <f>IF(J100&gt;=90,"Xuất sắc",IF(J100&gt;=80,"Tốt", IF(J100&gt;=65,"Khá",IF(J100&gt;=50,"Trung bình", IF(J100&gt;=35, "Yếu", "Kém")))))</f>
        <v>Xuất sắc</v>
      </c>
    </row>
    <row r="101" spans="1:11" x14ac:dyDescent="0.25">
      <c r="A101" s="12">
        <v>89</v>
      </c>
      <c r="B101" s="27" t="s">
        <v>589</v>
      </c>
      <c r="C101" s="11" t="s">
        <v>590</v>
      </c>
      <c r="D101" s="28">
        <v>38172</v>
      </c>
      <c r="E101" s="12">
        <v>90</v>
      </c>
      <c r="F101" s="12">
        <v>90</v>
      </c>
      <c r="G101" s="12">
        <v>90</v>
      </c>
      <c r="H101" s="12">
        <v>90</v>
      </c>
      <c r="I101" s="17" t="str">
        <f>IF(H101&gt;=90,"Xuất sắc",IF(H101&gt;=80,"Tốt", IF(H101&gt;=65,"Khá",IF(H101&gt;=50,"Trung bình", IF(H101&gt;=35, "Yếu", "Kém")))))</f>
        <v>Xuất sắc</v>
      </c>
      <c r="J101" s="12">
        <v>90</v>
      </c>
      <c r="K101" s="17" t="str">
        <f>IF(J101&gt;=90,"Xuất sắc",IF(J101&gt;=80,"Tốt", IF(J101&gt;=65,"Khá",IF(J101&gt;=50,"Trung bình", IF(J101&gt;=35, "Yếu", "Kém")))))</f>
        <v>Xuất sắc</v>
      </c>
    </row>
    <row r="102" spans="1:11" x14ac:dyDescent="0.25">
      <c r="A102" s="12">
        <v>90</v>
      </c>
      <c r="B102" s="27" t="s">
        <v>643</v>
      </c>
      <c r="C102" s="11" t="s">
        <v>644</v>
      </c>
      <c r="D102" s="28">
        <v>38266</v>
      </c>
      <c r="E102" s="12"/>
      <c r="F102" s="12"/>
      <c r="G102" s="12"/>
      <c r="H102" s="12"/>
      <c r="I102" s="17" t="str">
        <f>IF(H102&gt;=90,"Xuất sắc",IF(H102&gt;=80,"Tốt", IF(H102&gt;=65,"Khá",IF(H102&gt;=50,"Trung bình", IF(H102&gt;=35, "Yếu", "Kém")))))</f>
        <v>Kém</v>
      </c>
      <c r="J102" s="12"/>
      <c r="K102" s="17" t="str">
        <f>IF(J102&gt;=90,"Xuất sắc",IF(J102&gt;=80,"Tốt", IF(J102&gt;=65,"Khá",IF(J102&gt;=50,"Trung bình", IF(J102&gt;=35, "Yếu", "Kém")))))</f>
        <v>Kém</v>
      </c>
    </row>
    <row r="104" spans="1:11" customFormat="1" ht="14.25" x14ac:dyDescent="0.2">
      <c r="A104" s="53" t="s">
        <v>737</v>
      </c>
      <c r="B104" s="53"/>
      <c r="C104" s="53"/>
    </row>
  </sheetData>
  <sortState xmlns:xlrd2="http://schemas.microsoft.com/office/spreadsheetml/2017/richdata2" ref="A13:K102">
    <sortCondition ref="B13:B102"/>
  </sortState>
  <mergeCells count="16">
    <mergeCell ref="A104:C10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G1:K1"/>
    <mergeCell ref="A2:C2"/>
    <mergeCell ref="G2:K2"/>
    <mergeCell ref="A5:K5"/>
  </mergeCells>
  <conditionalFormatting sqref="B13:B102">
    <cfRule type="duplicateValues" dxfId="44" priority="1"/>
    <cfRule type="duplicateValues" dxfId="43" priority="2"/>
    <cfRule type="duplicateValues" dxfId="42" priority="3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90FC-D6AF-4AAA-B751-101B7893F16D}">
  <dimension ref="A1:K104"/>
  <sheetViews>
    <sheetView topLeftCell="A92" workbookViewId="0">
      <selection activeCell="B101" sqref="B101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21.75" style="2" bestFit="1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37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27" t="s">
        <v>808</v>
      </c>
      <c r="C13" s="11" t="s">
        <v>809</v>
      </c>
      <c r="D13" s="28">
        <v>38318</v>
      </c>
      <c r="E13" s="12">
        <v>90</v>
      </c>
      <c r="F13" s="12">
        <v>90</v>
      </c>
      <c r="G13" s="12">
        <v>90</v>
      </c>
      <c r="H13" s="12">
        <v>90</v>
      </c>
      <c r="I13" s="17" t="str">
        <f t="shared" ref="I13:I44" si="0">IF(H13&gt;=90,"Xuất sắc",IF(H13&gt;=80,"Tốt", IF(H13&gt;=65,"Khá",IF(H13&gt;=50,"Trung bình", IF(H13&gt;=35, "Yếu", "Kém")))))</f>
        <v>Xuất sắc</v>
      </c>
      <c r="J13" s="12">
        <v>90</v>
      </c>
      <c r="K13" s="17" t="str">
        <f t="shared" ref="K13:K44" si="1">IF(J13&gt;=90,"Xuất sắc",IF(J13&gt;=80,"Tốt", IF(J13&gt;=65,"Khá",IF(J13&gt;=50,"Trung bình", IF(J13&gt;=35, "Yếu", "Kém")))))</f>
        <v>Xuất sắc</v>
      </c>
    </row>
    <row r="14" spans="1:11" x14ac:dyDescent="0.25">
      <c r="A14" s="12">
        <v>2</v>
      </c>
      <c r="B14" s="27" t="s">
        <v>810</v>
      </c>
      <c r="C14" s="11" t="s">
        <v>811</v>
      </c>
      <c r="D14" s="28">
        <v>38012</v>
      </c>
      <c r="E14" s="12">
        <v>80</v>
      </c>
      <c r="F14" s="12">
        <v>80</v>
      </c>
      <c r="G14" s="12">
        <v>80</v>
      </c>
      <c r="H14" s="12">
        <v>80</v>
      </c>
      <c r="I14" s="17" t="str">
        <f t="shared" si="0"/>
        <v>Tốt</v>
      </c>
      <c r="J14" s="12">
        <v>80</v>
      </c>
      <c r="K14" s="17" t="str">
        <f t="shared" si="1"/>
        <v>Tốt</v>
      </c>
    </row>
    <row r="15" spans="1:11" x14ac:dyDescent="0.25">
      <c r="A15" s="12">
        <v>3</v>
      </c>
      <c r="B15" s="27" t="s">
        <v>836</v>
      </c>
      <c r="C15" s="11" t="s">
        <v>837</v>
      </c>
      <c r="D15" s="28">
        <v>37998</v>
      </c>
      <c r="E15" s="12">
        <v>96</v>
      </c>
      <c r="F15" s="12">
        <v>90</v>
      </c>
      <c r="G15" s="12">
        <v>90</v>
      </c>
      <c r="H15" s="12">
        <v>90</v>
      </c>
      <c r="I15" s="17" t="str">
        <f t="shared" si="0"/>
        <v>Xuất sắc</v>
      </c>
      <c r="J15" s="12">
        <v>90</v>
      </c>
      <c r="K15" s="17" t="str">
        <f t="shared" si="1"/>
        <v>Xuất sắc</v>
      </c>
    </row>
    <row r="16" spans="1:11" x14ac:dyDescent="0.25">
      <c r="A16" s="12">
        <v>4</v>
      </c>
      <c r="B16" s="27" t="s">
        <v>909</v>
      </c>
      <c r="C16" s="11" t="s">
        <v>910</v>
      </c>
      <c r="D16" s="28">
        <v>38231</v>
      </c>
      <c r="E16" s="12">
        <v>68</v>
      </c>
      <c r="F16" s="12">
        <v>78</v>
      </c>
      <c r="G16" s="12">
        <v>78</v>
      </c>
      <c r="H16" s="12">
        <v>78</v>
      </c>
      <c r="I16" s="17" t="str">
        <f t="shared" si="0"/>
        <v>Khá</v>
      </c>
      <c r="J16" s="12">
        <v>78</v>
      </c>
      <c r="K16" s="17" t="str">
        <f t="shared" si="1"/>
        <v>Khá</v>
      </c>
    </row>
    <row r="17" spans="1:11" x14ac:dyDescent="0.25">
      <c r="A17" s="12">
        <v>5</v>
      </c>
      <c r="B17" s="27" t="s">
        <v>876</v>
      </c>
      <c r="C17" s="11" t="s">
        <v>877</v>
      </c>
      <c r="D17" s="28">
        <v>38201</v>
      </c>
      <c r="E17" s="12">
        <v>80</v>
      </c>
      <c r="F17" s="12">
        <v>90</v>
      </c>
      <c r="G17" s="12">
        <v>90</v>
      </c>
      <c r="H17" s="12">
        <v>90</v>
      </c>
      <c r="I17" s="17" t="str">
        <f t="shared" si="0"/>
        <v>Xuất sắc</v>
      </c>
      <c r="J17" s="12">
        <v>90</v>
      </c>
      <c r="K17" s="17" t="str">
        <f t="shared" si="1"/>
        <v>Xuất sắc</v>
      </c>
    </row>
    <row r="18" spans="1:11" x14ac:dyDescent="0.25">
      <c r="A18" s="12">
        <v>6</v>
      </c>
      <c r="B18" s="27" t="s">
        <v>750</v>
      </c>
      <c r="C18" s="11" t="s">
        <v>751</v>
      </c>
      <c r="D18" s="28">
        <v>38208</v>
      </c>
      <c r="E18" s="12">
        <v>90</v>
      </c>
      <c r="F18" s="12">
        <v>90</v>
      </c>
      <c r="G18" s="12">
        <v>90</v>
      </c>
      <c r="H18" s="12">
        <v>90</v>
      </c>
      <c r="I18" s="17" t="str">
        <f t="shared" si="0"/>
        <v>Xuất sắc</v>
      </c>
      <c r="J18" s="12">
        <v>90</v>
      </c>
      <c r="K18" s="17" t="str">
        <f t="shared" si="1"/>
        <v>Xuất sắc</v>
      </c>
    </row>
    <row r="19" spans="1:11" x14ac:dyDescent="0.25">
      <c r="A19" s="12">
        <v>7</v>
      </c>
      <c r="B19" s="27" t="s">
        <v>780</v>
      </c>
      <c r="C19" s="11" t="s">
        <v>781</v>
      </c>
      <c r="D19" s="28">
        <v>38272</v>
      </c>
      <c r="E19" s="12">
        <v>80</v>
      </c>
      <c r="F19" s="12">
        <v>82</v>
      </c>
      <c r="G19" s="12">
        <v>82</v>
      </c>
      <c r="H19" s="12">
        <v>82</v>
      </c>
      <c r="I19" s="17" t="str">
        <f t="shared" si="0"/>
        <v>Tốt</v>
      </c>
      <c r="J19" s="12">
        <v>82</v>
      </c>
      <c r="K19" s="17" t="str">
        <f t="shared" si="1"/>
        <v>Tốt</v>
      </c>
    </row>
    <row r="20" spans="1:11" x14ac:dyDescent="0.25">
      <c r="A20" s="12">
        <v>8</v>
      </c>
      <c r="B20" s="27" t="s">
        <v>772</v>
      </c>
      <c r="C20" s="11" t="s">
        <v>773</v>
      </c>
      <c r="D20" s="28">
        <v>38279</v>
      </c>
      <c r="E20" s="12">
        <v>82</v>
      </c>
      <c r="F20" s="12">
        <v>77</v>
      </c>
      <c r="G20" s="12">
        <v>77</v>
      </c>
      <c r="H20" s="12">
        <v>77</v>
      </c>
      <c r="I20" s="17" t="str">
        <f t="shared" si="0"/>
        <v>Khá</v>
      </c>
      <c r="J20" s="12">
        <v>77</v>
      </c>
      <c r="K20" s="17" t="str">
        <f t="shared" si="1"/>
        <v>Khá</v>
      </c>
    </row>
    <row r="21" spans="1:11" x14ac:dyDescent="0.25">
      <c r="A21" s="12">
        <v>9</v>
      </c>
      <c r="B21" s="27" t="s">
        <v>770</v>
      </c>
      <c r="C21" s="11" t="s">
        <v>771</v>
      </c>
      <c r="D21" s="28">
        <v>38143</v>
      </c>
      <c r="E21" s="12">
        <v>94</v>
      </c>
      <c r="F21" s="12">
        <v>94</v>
      </c>
      <c r="G21" s="12">
        <v>94</v>
      </c>
      <c r="H21" s="12">
        <v>94</v>
      </c>
      <c r="I21" s="17" t="str">
        <f t="shared" si="0"/>
        <v>Xuất sắc</v>
      </c>
      <c r="J21" s="12">
        <v>94</v>
      </c>
      <c r="K21" s="17" t="str">
        <f t="shared" si="1"/>
        <v>Xuất sắc</v>
      </c>
    </row>
    <row r="22" spans="1:11" x14ac:dyDescent="0.25">
      <c r="A22" s="12">
        <v>10</v>
      </c>
      <c r="B22" s="27" t="s">
        <v>806</v>
      </c>
      <c r="C22" s="11" t="s">
        <v>807</v>
      </c>
      <c r="D22" s="28">
        <v>38324</v>
      </c>
      <c r="E22" s="12">
        <v>80</v>
      </c>
      <c r="F22" s="12">
        <v>80</v>
      </c>
      <c r="G22" s="12">
        <v>80</v>
      </c>
      <c r="H22" s="12">
        <v>80</v>
      </c>
      <c r="I22" s="17" t="str">
        <f t="shared" si="0"/>
        <v>Tốt</v>
      </c>
      <c r="J22" s="12">
        <v>80</v>
      </c>
      <c r="K22" s="17" t="str">
        <f t="shared" si="1"/>
        <v>Tốt</v>
      </c>
    </row>
    <row r="23" spans="1:11" x14ac:dyDescent="0.25">
      <c r="A23" s="12">
        <v>11</v>
      </c>
      <c r="B23" s="27" t="s">
        <v>830</v>
      </c>
      <c r="C23" s="11" t="s">
        <v>831</v>
      </c>
      <c r="D23" s="28">
        <v>38078</v>
      </c>
      <c r="E23" s="12">
        <v>90</v>
      </c>
      <c r="F23" s="12">
        <v>77</v>
      </c>
      <c r="G23" s="12">
        <v>77</v>
      </c>
      <c r="H23" s="12">
        <v>77</v>
      </c>
      <c r="I23" s="17" t="str">
        <f t="shared" si="0"/>
        <v>Khá</v>
      </c>
      <c r="J23" s="12">
        <v>77</v>
      </c>
      <c r="K23" s="17" t="str">
        <f t="shared" si="1"/>
        <v>Khá</v>
      </c>
    </row>
    <row r="24" spans="1:11" x14ac:dyDescent="0.25">
      <c r="A24" s="12">
        <v>12</v>
      </c>
      <c r="B24" s="27" t="s">
        <v>887</v>
      </c>
      <c r="C24" s="11" t="s">
        <v>888</v>
      </c>
      <c r="D24" s="28">
        <v>38235</v>
      </c>
      <c r="E24" s="12">
        <v>80</v>
      </c>
      <c r="F24" s="12">
        <v>80</v>
      </c>
      <c r="G24" s="12">
        <v>80</v>
      </c>
      <c r="H24" s="12">
        <v>80</v>
      </c>
      <c r="I24" s="17" t="str">
        <f t="shared" si="0"/>
        <v>Tốt</v>
      </c>
      <c r="J24" s="12">
        <v>80</v>
      </c>
      <c r="K24" s="17" t="str">
        <f t="shared" si="1"/>
        <v>Tốt</v>
      </c>
    </row>
    <row r="25" spans="1:11" x14ac:dyDescent="0.25">
      <c r="A25" s="12">
        <v>13</v>
      </c>
      <c r="B25" s="27" t="s">
        <v>840</v>
      </c>
      <c r="C25" s="11" t="s">
        <v>841</v>
      </c>
      <c r="D25" s="28">
        <v>38194</v>
      </c>
      <c r="E25" s="12">
        <v>90</v>
      </c>
      <c r="F25" s="12">
        <v>90</v>
      </c>
      <c r="G25" s="12">
        <v>90</v>
      </c>
      <c r="H25" s="12">
        <v>90</v>
      </c>
      <c r="I25" s="17" t="str">
        <f t="shared" si="0"/>
        <v>Xuất sắc</v>
      </c>
      <c r="J25" s="12">
        <v>90</v>
      </c>
      <c r="K25" s="17" t="str">
        <f t="shared" si="1"/>
        <v>Xuất sắc</v>
      </c>
    </row>
    <row r="26" spans="1:11" x14ac:dyDescent="0.25">
      <c r="A26" s="12">
        <v>14</v>
      </c>
      <c r="B26" s="27" t="s">
        <v>872</v>
      </c>
      <c r="C26" s="11" t="s">
        <v>873</v>
      </c>
      <c r="D26" s="28">
        <v>38211</v>
      </c>
      <c r="E26" s="12">
        <v>80</v>
      </c>
      <c r="F26" s="12">
        <v>80</v>
      </c>
      <c r="G26" s="12">
        <v>80</v>
      </c>
      <c r="H26" s="12">
        <v>80</v>
      </c>
      <c r="I26" s="17" t="str">
        <f t="shared" si="0"/>
        <v>Tốt</v>
      </c>
      <c r="J26" s="12">
        <v>80</v>
      </c>
      <c r="K26" s="17" t="str">
        <f t="shared" si="1"/>
        <v>Tốt</v>
      </c>
    </row>
    <row r="27" spans="1:11" x14ac:dyDescent="0.25">
      <c r="A27" s="12">
        <v>15</v>
      </c>
      <c r="B27" s="27" t="s">
        <v>776</v>
      </c>
      <c r="C27" s="11" t="s">
        <v>777</v>
      </c>
      <c r="D27" s="28">
        <v>38170</v>
      </c>
      <c r="E27" s="12">
        <v>72</v>
      </c>
      <c r="F27" s="12">
        <v>75</v>
      </c>
      <c r="G27" s="12">
        <v>75</v>
      </c>
      <c r="H27" s="12">
        <v>75</v>
      </c>
      <c r="I27" s="17" t="str">
        <f t="shared" si="0"/>
        <v>Khá</v>
      </c>
      <c r="J27" s="12">
        <v>75</v>
      </c>
      <c r="K27" s="17" t="str">
        <f t="shared" si="1"/>
        <v>Khá</v>
      </c>
    </row>
    <row r="28" spans="1:11" x14ac:dyDescent="0.25">
      <c r="A28" s="12">
        <v>16</v>
      </c>
      <c r="B28" s="27" t="s">
        <v>803</v>
      </c>
      <c r="C28" s="11" t="s">
        <v>461</v>
      </c>
      <c r="D28" s="28">
        <v>38277</v>
      </c>
      <c r="E28" s="12">
        <v>80</v>
      </c>
      <c r="F28" s="12">
        <v>80</v>
      </c>
      <c r="G28" s="12">
        <v>80</v>
      </c>
      <c r="H28" s="12">
        <v>80</v>
      </c>
      <c r="I28" s="17" t="str">
        <f t="shared" si="0"/>
        <v>Tốt</v>
      </c>
      <c r="J28" s="12">
        <v>80</v>
      </c>
      <c r="K28" s="17" t="str">
        <f t="shared" si="1"/>
        <v>Tốt</v>
      </c>
    </row>
    <row r="29" spans="1:11" x14ac:dyDescent="0.25">
      <c r="A29" s="12">
        <v>17</v>
      </c>
      <c r="B29" s="27" t="s">
        <v>862</v>
      </c>
      <c r="C29" s="11" t="s">
        <v>863</v>
      </c>
      <c r="D29" s="28">
        <v>38288</v>
      </c>
      <c r="E29" s="12">
        <v>80</v>
      </c>
      <c r="F29" s="12">
        <v>80</v>
      </c>
      <c r="G29" s="12">
        <v>80</v>
      </c>
      <c r="H29" s="12">
        <v>80</v>
      </c>
      <c r="I29" s="17" t="str">
        <f t="shared" si="0"/>
        <v>Tốt</v>
      </c>
      <c r="J29" s="12">
        <v>80</v>
      </c>
      <c r="K29" s="17" t="str">
        <f t="shared" si="1"/>
        <v>Tốt</v>
      </c>
    </row>
    <row r="30" spans="1:11" x14ac:dyDescent="0.25">
      <c r="A30" s="12">
        <v>18</v>
      </c>
      <c r="B30" s="27" t="s">
        <v>874</v>
      </c>
      <c r="C30" s="11" t="s">
        <v>875</v>
      </c>
      <c r="D30" s="28">
        <v>38342</v>
      </c>
      <c r="E30" s="12">
        <v>80</v>
      </c>
      <c r="F30" s="12">
        <v>80</v>
      </c>
      <c r="G30" s="12">
        <v>80</v>
      </c>
      <c r="H30" s="12">
        <v>80</v>
      </c>
      <c r="I30" s="17" t="str">
        <f t="shared" si="0"/>
        <v>Tốt</v>
      </c>
      <c r="J30" s="12">
        <v>80</v>
      </c>
      <c r="K30" s="17" t="str">
        <f t="shared" si="1"/>
        <v>Tốt</v>
      </c>
    </row>
    <row r="31" spans="1:11" x14ac:dyDescent="0.25">
      <c r="A31" s="12">
        <v>19</v>
      </c>
      <c r="B31" s="27" t="s">
        <v>796</v>
      </c>
      <c r="C31" s="11" t="s">
        <v>797</v>
      </c>
      <c r="D31" s="28">
        <v>38284</v>
      </c>
      <c r="E31" s="12">
        <v>90</v>
      </c>
      <c r="F31" s="12">
        <v>90</v>
      </c>
      <c r="G31" s="12">
        <v>90</v>
      </c>
      <c r="H31" s="12">
        <v>90</v>
      </c>
      <c r="I31" s="17" t="str">
        <f t="shared" si="0"/>
        <v>Xuất sắc</v>
      </c>
      <c r="J31" s="12">
        <v>90</v>
      </c>
      <c r="K31" s="17" t="str">
        <f t="shared" si="1"/>
        <v>Xuất sắc</v>
      </c>
    </row>
    <row r="32" spans="1:11" x14ac:dyDescent="0.25">
      <c r="A32" s="12">
        <v>20</v>
      </c>
      <c r="B32" s="27" t="s">
        <v>838</v>
      </c>
      <c r="C32" s="11" t="s">
        <v>839</v>
      </c>
      <c r="D32" s="28">
        <v>38280</v>
      </c>
      <c r="E32" s="12">
        <v>80</v>
      </c>
      <c r="F32" s="12">
        <v>80</v>
      </c>
      <c r="G32" s="12">
        <v>80</v>
      </c>
      <c r="H32" s="12">
        <v>80</v>
      </c>
      <c r="I32" s="17" t="str">
        <f t="shared" si="0"/>
        <v>Tốt</v>
      </c>
      <c r="J32" s="12">
        <v>80</v>
      </c>
      <c r="K32" s="17" t="str">
        <f t="shared" si="1"/>
        <v>Tốt</v>
      </c>
    </row>
    <row r="33" spans="1:11" x14ac:dyDescent="0.25">
      <c r="A33" s="12">
        <v>21</v>
      </c>
      <c r="B33" s="27" t="s">
        <v>883</v>
      </c>
      <c r="C33" s="11" t="s">
        <v>884</v>
      </c>
      <c r="D33" s="28">
        <v>37459</v>
      </c>
      <c r="E33" s="12">
        <v>65</v>
      </c>
      <c r="F33" s="12">
        <v>80</v>
      </c>
      <c r="G33" s="12">
        <v>80</v>
      </c>
      <c r="H33" s="12">
        <v>80</v>
      </c>
      <c r="I33" s="17" t="str">
        <f t="shared" si="0"/>
        <v>Tốt</v>
      </c>
      <c r="J33" s="12">
        <v>80</v>
      </c>
      <c r="K33" s="17" t="str">
        <f t="shared" si="1"/>
        <v>Tốt</v>
      </c>
    </row>
    <row r="34" spans="1:11" x14ac:dyDescent="0.25">
      <c r="A34" s="12">
        <v>22</v>
      </c>
      <c r="B34" s="27" t="s">
        <v>756</v>
      </c>
      <c r="C34" s="11" t="s">
        <v>757</v>
      </c>
      <c r="D34" s="28">
        <v>38038</v>
      </c>
      <c r="E34" s="12">
        <v>70</v>
      </c>
      <c r="F34" s="12">
        <v>77</v>
      </c>
      <c r="G34" s="12">
        <v>77</v>
      </c>
      <c r="H34" s="12">
        <v>77</v>
      </c>
      <c r="I34" s="17" t="str">
        <f t="shared" si="0"/>
        <v>Khá</v>
      </c>
      <c r="J34" s="12">
        <v>77</v>
      </c>
      <c r="K34" s="17" t="str">
        <f t="shared" si="1"/>
        <v>Khá</v>
      </c>
    </row>
    <row r="35" spans="1:11" x14ac:dyDescent="0.25">
      <c r="A35" s="12">
        <v>23</v>
      </c>
      <c r="B35" s="27" t="s">
        <v>846</v>
      </c>
      <c r="C35" s="11" t="s">
        <v>847</v>
      </c>
      <c r="D35" s="28">
        <v>38285</v>
      </c>
      <c r="E35" s="12">
        <v>70</v>
      </c>
      <c r="F35" s="12">
        <v>80</v>
      </c>
      <c r="G35" s="12">
        <v>80</v>
      </c>
      <c r="H35" s="12">
        <v>80</v>
      </c>
      <c r="I35" s="17" t="str">
        <f t="shared" si="0"/>
        <v>Tốt</v>
      </c>
      <c r="J35" s="12">
        <v>80</v>
      </c>
      <c r="K35" s="17" t="str">
        <f t="shared" si="1"/>
        <v>Tốt</v>
      </c>
    </row>
    <row r="36" spans="1:11" x14ac:dyDescent="0.25">
      <c r="A36" s="12">
        <v>24</v>
      </c>
      <c r="B36" s="27" t="s">
        <v>885</v>
      </c>
      <c r="C36" s="11" t="s">
        <v>886</v>
      </c>
      <c r="D36" s="28">
        <v>38178</v>
      </c>
      <c r="E36" s="12">
        <v>90</v>
      </c>
      <c r="F36" s="12">
        <v>90</v>
      </c>
      <c r="G36" s="12">
        <v>90</v>
      </c>
      <c r="H36" s="12">
        <v>90</v>
      </c>
      <c r="I36" s="17" t="str">
        <f t="shared" si="0"/>
        <v>Xuất sắc</v>
      </c>
      <c r="J36" s="12">
        <v>90</v>
      </c>
      <c r="K36" s="17" t="str">
        <f t="shared" si="1"/>
        <v>Xuất sắc</v>
      </c>
    </row>
    <row r="37" spans="1:11" x14ac:dyDescent="0.25">
      <c r="A37" s="12">
        <v>25</v>
      </c>
      <c r="B37" s="27" t="s">
        <v>782</v>
      </c>
      <c r="C37" s="11" t="s">
        <v>783</v>
      </c>
      <c r="D37" s="28">
        <v>38255</v>
      </c>
      <c r="E37" s="12">
        <v>90</v>
      </c>
      <c r="F37" s="12">
        <v>90</v>
      </c>
      <c r="G37" s="12">
        <v>90</v>
      </c>
      <c r="H37" s="12">
        <v>90</v>
      </c>
      <c r="I37" s="17" t="str">
        <f t="shared" si="0"/>
        <v>Xuất sắc</v>
      </c>
      <c r="J37" s="12">
        <v>90</v>
      </c>
      <c r="K37" s="17" t="str">
        <f t="shared" si="1"/>
        <v>Xuất sắc</v>
      </c>
    </row>
    <row r="38" spans="1:11" x14ac:dyDescent="0.25">
      <c r="A38" s="12">
        <v>26</v>
      </c>
      <c r="B38" s="27" t="s">
        <v>800</v>
      </c>
      <c r="C38" s="11" t="s">
        <v>783</v>
      </c>
      <c r="D38" s="28">
        <v>38072</v>
      </c>
      <c r="E38" s="12">
        <v>90</v>
      </c>
      <c r="F38" s="12">
        <v>90</v>
      </c>
      <c r="G38" s="12">
        <v>90</v>
      </c>
      <c r="H38" s="12">
        <v>90</v>
      </c>
      <c r="I38" s="17" t="str">
        <f t="shared" si="0"/>
        <v>Xuất sắc</v>
      </c>
      <c r="J38" s="12">
        <v>90</v>
      </c>
      <c r="K38" s="17" t="str">
        <f t="shared" si="1"/>
        <v>Xuất sắc</v>
      </c>
    </row>
    <row r="39" spans="1:11" x14ac:dyDescent="0.25">
      <c r="A39" s="12">
        <v>27</v>
      </c>
      <c r="B39" s="27" t="s">
        <v>882</v>
      </c>
      <c r="C39" s="11" t="s">
        <v>174</v>
      </c>
      <c r="D39" s="28">
        <v>37063</v>
      </c>
      <c r="E39" s="12">
        <v>70</v>
      </c>
      <c r="F39" s="12">
        <v>75</v>
      </c>
      <c r="G39" s="12">
        <v>75</v>
      </c>
      <c r="H39" s="12">
        <v>75</v>
      </c>
      <c r="I39" s="17" t="str">
        <f t="shared" si="0"/>
        <v>Khá</v>
      </c>
      <c r="J39" s="12">
        <v>75</v>
      </c>
      <c r="K39" s="17" t="str">
        <f t="shared" si="1"/>
        <v>Khá</v>
      </c>
    </row>
    <row r="40" spans="1:11" x14ac:dyDescent="0.25">
      <c r="A40" s="12">
        <v>28</v>
      </c>
      <c r="B40" s="27" t="s">
        <v>895</v>
      </c>
      <c r="C40" s="11" t="s">
        <v>896</v>
      </c>
      <c r="D40" s="28">
        <v>38111</v>
      </c>
      <c r="E40" s="12">
        <v>80</v>
      </c>
      <c r="F40" s="12">
        <v>77</v>
      </c>
      <c r="G40" s="12">
        <v>77</v>
      </c>
      <c r="H40" s="12">
        <v>77</v>
      </c>
      <c r="I40" s="17" t="str">
        <f t="shared" si="0"/>
        <v>Khá</v>
      </c>
      <c r="J40" s="12">
        <v>77</v>
      </c>
      <c r="K40" s="17" t="str">
        <f t="shared" si="1"/>
        <v>Khá</v>
      </c>
    </row>
    <row r="41" spans="1:11" x14ac:dyDescent="0.25">
      <c r="A41" s="12">
        <v>29</v>
      </c>
      <c r="B41" s="27" t="s">
        <v>901</v>
      </c>
      <c r="C41" s="11" t="s">
        <v>902</v>
      </c>
      <c r="D41" s="28">
        <v>38280</v>
      </c>
      <c r="E41" s="12">
        <v>80</v>
      </c>
      <c r="F41" s="12">
        <v>80</v>
      </c>
      <c r="G41" s="12">
        <v>80</v>
      </c>
      <c r="H41" s="12">
        <v>80</v>
      </c>
      <c r="I41" s="17" t="str">
        <f t="shared" si="0"/>
        <v>Tốt</v>
      </c>
      <c r="J41" s="12">
        <v>80</v>
      </c>
      <c r="K41" s="17" t="str">
        <f t="shared" si="1"/>
        <v>Tốt</v>
      </c>
    </row>
    <row r="42" spans="1:11" x14ac:dyDescent="0.25">
      <c r="A42" s="12">
        <v>30</v>
      </c>
      <c r="B42" s="27" t="s">
        <v>870</v>
      </c>
      <c r="C42" s="11" t="s">
        <v>871</v>
      </c>
      <c r="D42" s="28">
        <v>38185</v>
      </c>
      <c r="E42" s="12">
        <v>80</v>
      </c>
      <c r="F42" s="12">
        <v>90</v>
      </c>
      <c r="G42" s="12">
        <v>90</v>
      </c>
      <c r="H42" s="12">
        <v>90</v>
      </c>
      <c r="I42" s="17" t="str">
        <f t="shared" si="0"/>
        <v>Xuất sắc</v>
      </c>
      <c r="J42" s="12">
        <v>90</v>
      </c>
      <c r="K42" s="17" t="str">
        <f t="shared" si="1"/>
        <v>Xuất sắc</v>
      </c>
    </row>
    <row r="43" spans="1:11" x14ac:dyDescent="0.25">
      <c r="A43" s="12">
        <v>31</v>
      </c>
      <c r="B43" s="27" t="s">
        <v>764</v>
      </c>
      <c r="C43" s="11" t="s">
        <v>765</v>
      </c>
      <c r="D43" s="28">
        <v>38348</v>
      </c>
      <c r="E43" s="12">
        <v>80</v>
      </c>
      <c r="F43" s="12">
        <v>90</v>
      </c>
      <c r="G43" s="12">
        <v>90</v>
      </c>
      <c r="H43" s="12">
        <v>90</v>
      </c>
      <c r="I43" s="17" t="str">
        <f t="shared" si="0"/>
        <v>Xuất sắc</v>
      </c>
      <c r="J43" s="12">
        <v>90</v>
      </c>
      <c r="K43" s="17" t="str">
        <f t="shared" si="1"/>
        <v>Xuất sắc</v>
      </c>
    </row>
    <row r="44" spans="1:11" x14ac:dyDescent="0.25">
      <c r="A44" s="12">
        <v>32</v>
      </c>
      <c r="B44" s="27" t="s">
        <v>905</v>
      </c>
      <c r="C44" s="11" t="s">
        <v>906</v>
      </c>
      <c r="D44" s="28">
        <v>38222</v>
      </c>
      <c r="E44" s="12">
        <v>90</v>
      </c>
      <c r="F44" s="12">
        <v>90</v>
      </c>
      <c r="G44" s="12">
        <v>90</v>
      </c>
      <c r="H44" s="12">
        <v>90</v>
      </c>
      <c r="I44" s="17" t="str">
        <f t="shared" si="0"/>
        <v>Xuất sắc</v>
      </c>
      <c r="J44" s="12">
        <v>90</v>
      </c>
      <c r="K44" s="17" t="str">
        <f t="shared" si="1"/>
        <v>Xuất sắc</v>
      </c>
    </row>
    <row r="45" spans="1:11" x14ac:dyDescent="0.25">
      <c r="A45" s="12">
        <v>33</v>
      </c>
      <c r="B45" s="27" t="s">
        <v>788</v>
      </c>
      <c r="C45" s="11" t="s">
        <v>789</v>
      </c>
      <c r="D45" s="28">
        <v>38061</v>
      </c>
      <c r="E45" s="12">
        <v>94</v>
      </c>
      <c r="F45" s="12">
        <v>82</v>
      </c>
      <c r="G45" s="12">
        <v>82</v>
      </c>
      <c r="H45" s="12">
        <v>82</v>
      </c>
      <c r="I45" s="17" t="str">
        <f t="shared" ref="I45:I76" si="2">IF(H45&gt;=90,"Xuất sắc",IF(H45&gt;=80,"Tốt", IF(H45&gt;=65,"Khá",IF(H45&gt;=50,"Trung bình", IF(H45&gt;=35, "Yếu", "Kém")))))</f>
        <v>Tốt</v>
      </c>
      <c r="J45" s="12">
        <v>82</v>
      </c>
      <c r="K45" s="17" t="str">
        <f t="shared" ref="K45:K76" si="3">IF(J45&gt;=90,"Xuất sắc",IF(J45&gt;=80,"Tốt", IF(J45&gt;=65,"Khá",IF(J45&gt;=50,"Trung bình", IF(J45&gt;=35, "Yếu", "Kém")))))</f>
        <v>Tốt</v>
      </c>
    </row>
    <row r="46" spans="1:11" x14ac:dyDescent="0.25">
      <c r="A46" s="12">
        <v>34</v>
      </c>
      <c r="B46" s="27" t="s">
        <v>814</v>
      </c>
      <c r="C46" s="11" t="s">
        <v>815</v>
      </c>
      <c r="D46" s="28">
        <v>38302</v>
      </c>
      <c r="E46" s="12">
        <v>70</v>
      </c>
      <c r="F46" s="12">
        <v>80</v>
      </c>
      <c r="G46" s="12">
        <v>80</v>
      </c>
      <c r="H46" s="12">
        <v>80</v>
      </c>
      <c r="I46" s="17" t="str">
        <f t="shared" si="2"/>
        <v>Tốt</v>
      </c>
      <c r="J46" s="12">
        <v>80</v>
      </c>
      <c r="K46" s="17" t="str">
        <f t="shared" si="3"/>
        <v>Tốt</v>
      </c>
    </row>
    <row r="47" spans="1:11" x14ac:dyDescent="0.25">
      <c r="A47" s="12">
        <v>35</v>
      </c>
      <c r="B47" s="27" t="s">
        <v>844</v>
      </c>
      <c r="C47" s="11" t="s">
        <v>845</v>
      </c>
      <c r="D47" s="28">
        <v>38020</v>
      </c>
      <c r="E47" s="12">
        <v>80</v>
      </c>
      <c r="F47" s="12">
        <v>80</v>
      </c>
      <c r="G47" s="12">
        <v>80</v>
      </c>
      <c r="H47" s="12">
        <v>80</v>
      </c>
      <c r="I47" s="17" t="str">
        <f t="shared" si="2"/>
        <v>Tốt</v>
      </c>
      <c r="J47" s="12">
        <v>80</v>
      </c>
      <c r="K47" s="17" t="str">
        <f t="shared" si="3"/>
        <v>Tốt</v>
      </c>
    </row>
    <row r="48" spans="1:11" x14ac:dyDescent="0.25">
      <c r="A48" s="12">
        <v>36</v>
      </c>
      <c r="B48" s="27" t="s">
        <v>878</v>
      </c>
      <c r="C48" s="11" t="s">
        <v>879</v>
      </c>
      <c r="D48" s="28">
        <v>38259</v>
      </c>
      <c r="E48" s="12">
        <v>90</v>
      </c>
      <c r="F48" s="12">
        <v>90</v>
      </c>
      <c r="G48" s="12">
        <v>90</v>
      </c>
      <c r="H48" s="12">
        <v>90</v>
      </c>
      <c r="I48" s="17" t="str">
        <f t="shared" si="2"/>
        <v>Xuất sắc</v>
      </c>
      <c r="J48" s="12">
        <v>90</v>
      </c>
      <c r="K48" s="17" t="str">
        <f t="shared" si="3"/>
        <v>Xuất sắc</v>
      </c>
    </row>
    <row r="49" spans="1:11" x14ac:dyDescent="0.25">
      <c r="A49" s="12">
        <v>37</v>
      </c>
      <c r="B49" s="27" t="s">
        <v>893</v>
      </c>
      <c r="C49" s="11" t="s">
        <v>894</v>
      </c>
      <c r="D49" s="28">
        <v>38258</v>
      </c>
      <c r="E49" s="12">
        <v>90</v>
      </c>
      <c r="F49" s="12">
        <v>90</v>
      </c>
      <c r="G49" s="12">
        <v>90</v>
      </c>
      <c r="H49" s="12">
        <v>90</v>
      </c>
      <c r="I49" s="17" t="str">
        <f t="shared" si="2"/>
        <v>Xuất sắc</v>
      </c>
      <c r="J49" s="12">
        <v>90</v>
      </c>
      <c r="K49" s="17" t="str">
        <f t="shared" si="3"/>
        <v>Xuất sắc</v>
      </c>
    </row>
    <row r="50" spans="1:11" x14ac:dyDescent="0.25">
      <c r="A50" s="12">
        <v>38</v>
      </c>
      <c r="B50" s="27" t="s">
        <v>903</v>
      </c>
      <c r="C50" s="11" t="s">
        <v>904</v>
      </c>
      <c r="D50" s="28">
        <v>38077</v>
      </c>
      <c r="E50" s="12">
        <v>80</v>
      </c>
      <c r="F50" s="12">
        <v>80</v>
      </c>
      <c r="G50" s="12">
        <v>80</v>
      </c>
      <c r="H50" s="12">
        <v>80</v>
      </c>
      <c r="I50" s="17" t="str">
        <f t="shared" si="2"/>
        <v>Tốt</v>
      </c>
      <c r="J50" s="12">
        <v>80</v>
      </c>
      <c r="K50" s="17" t="str">
        <f t="shared" si="3"/>
        <v>Tốt</v>
      </c>
    </row>
    <row r="51" spans="1:11" x14ac:dyDescent="0.25">
      <c r="A51" s="12">
        <v>39</v>
      </c>
      <c r="B51" s="27" t="s">
        <v>801</v>
      </c>
      <c r="C51" s="11" t="s">
        <v>802</v>
      </c>
      <c r="D51" s="28">
        <v>38257</v>
      </c>
      <c r="E51" s="12">
        <v>90</v>
      </c>
      <c r="F51" s="12">
        <v>90</v>
      </c>
      <c r="G51" s="12">
        <v>90</v>
      </c>
      <c r="H51" s="12">
        <v>90</v>
      </c>
      <c r="I51" s="17" t="str">
        <f t="shared" si="2"/>
        <v>Xuất sắc</v>
      </c>
      <c r="J51" s="12">
        <v>90</v>
      </c>
      <c r="K51" s="17" t="str">
        <f t="shared" si="3"/>
        <v>Xuất sắc</v>
      </c>
    </row>
    <row r="52" spans="1:11" x14ac:dyDescent="0.25">
      <c r="A52" s="12">
        <v>40</v>
      </c>
      <c r="B52" s="27" t="s">
        <v>864</v>
      </c>
      <c r="C52" s="11" t="s">
        <v>865</v>
      </c>
      <c r="D52" s="28">
        <v>38318</v>
      </c>
      <c r="E52" s="12">
        <v>90</v>
      </c>
      <c r="F52" s="12">
        <v>90</v>
      </c>
      <c r="G52" s="12">
        <v>90</v>
      </c>
      <c r="H52" s="12">
        <v>90</v>
      </c>
      <c r="I52" s="17" t="str">
        <f t="shared" si="2"/>
        <v>Xuất sắc</v>
      </c>
      <c r="J52" s="12">
        <v>90</v>
      </c>
      <c r="K52" s="17" t="str">
        <f t="shared" si="3"/>
        <v>Xuất sắc</v>
      </c>
    </row>
    <row r="53" spans="1:11" x14ac:dyDescent="0.25">
      <c r="A53" s="12">
        <v>41</v>
      </c>
      <c r="B53" s="27" t="s">
        <v>880</v>
      </c>
      <c r="C53" s="11" t="s">
        <v>881</v>
      </c>
      <c r="D53" s="28">
        <v>38334</v>
      </c>
      <c r="E53" s="12">
        <v>67</v>
      </c>
      <c r="F53" s="12">
        <v>77</v>
      </c>
      <c r="G53" s="12">
        <v>77</v>
      </c>
      <c r="H53" s="12">
        <v>77</v>
      </c>
      <c r="I53" s="17" t="str">
        <f t="shared" si="2"/>
        <v>Khá</v>
      </c>
      <c r="J53" s="12">
        <v>77</v>
      </c>
      <c r="K53" s="17" t="str">
        <f t="shared" si="3"/>
        <v>Khá</v>
      </c>
    </row>
    <row r="54" spans="1:11" x14ac:dyDescent="0.25">
      <c r="A54" s="12">
        <v>42</v>
      </c>
      <c r="B54" s="27" t="s">
        <v>911</v>
      </c>
      <c r="C54" s="11" t="s">
        <v>912</v>
      </c>
      <c r="D54" s="28">
        <v>37987</v>
      </c>
      <c r="E54" s="12">
        <v>80</v>
      </c>
      <c r="F54" s="12">
        <v>80</v>
      </c>
      <c r="G54" s="12">
        <v>80</v>
      </c>
      <c r="H54" s="12">
        <v>80</v>
      </c>
      <c r="I54" s="17" t="str">
        <f t="shared" si="2"/>
        <v>Tốt</v>
      </c>
      <c r="J54" s="12">
        <v>80</v>
      </c>
      <c r="K54" s="17" t="str">
        <f t="shared" si="3"/>
        <v>Tốt</v>
      </c>
    </row>
    <row r="55" spans="1:11" x14ac:dyDescent="0.25">
      <c r="A55" s="12">
        <v>43</v>
      </c>
      <c r="B55" s="27" t="s">
        <v>774</v>
      </c>
      <c r="C55" s="11" t="s">
        <v>775</v>
      </c>
      <c r="D55" s="28">
        <v>37903</v>
      </c>
      <c r="E55" s="12">
        <v>80</v>
      </c>
      <c r="F55" s="12">
        <v>80</v>
      </c>
      <c r="G55" s="12">
        <v>80</v>
      </c>
      <c r="H55" s="12">
        <v>80</v>
      </c>
      <c r="I55" s="17" t="str">
        <f t="shared" si="2"/>
        <v>Tốt</v>
      </c>
      <c r="J55" s="12">
        <v>80</v>
      </c>
      <c r="K55" s="17" t="str">
        <f t="shared" si="3"/>
        <v>Tốt</v>
      </c>
    </row>
    <row r="56" spans="1:11" x14ac:dyDescent="0.25">
      <c r="A56" s="12">
        <v>44</v>
      </c>
      <c r="B56" s="27" t="s">
        <v>792</v>
      </c>
      <c r="C56" s="11" t="s">
        <v>793</v>
      </c>
      <c r="D56" s="28">
        <v>38224</v>
      </c>
      <c r="E56" s="12">
        <v>80</v>
      </c>
      <c r="F56" s="12">
        <v>80</v>
      </c>
      <c r="G56" s="12">
        <v>80</v>
      </c>
      <c r="H56" s="12">
        <v>80</v>
      </c>
      <c r="I56" s="17" t="str">
        <f t="shared" si="2"/>
        <v>Tốt</v>
      </c>
      <c r="J56" s="12">
        <v>80</v>
      </c>
      <c r="K56" s="17" t="str">
        <f t="shared" si="3"/>
        <v>Tốt</v>
      </c>
    </row>
    <row r="57" spans="1:11" x14ac:dyDescent="0.25">
      <c r="A57" s="12">
        <v>45</v>
      </c>
      <c r="B57" s="27" t="s">
        <v>866</v>
      </c>
      <c r="C57" s="11" t="s">
        <v>867</v>
      </c>
      <c r="D57" s="28">
        <v>38224</v>
      </c>
      <c r="E57" s="12">
        <v>80</v>
      </c>
      <c r="F57" s="12">
        <v>77</v>
      </c>
      <c r="G57" s="12">
        <v>77</v>
      </c>
      <c r="H57" s="12">
        <v>77</v>
      </c>
      <c r="I57" s="17" t="str">
        <f t="shared" si="2"/>
        <v>Khá</v>
      </c>
      <c r="J57" s="12">
        <v>77</v>
      </c>
      <c r="K57" s="17" t="str">
        <f t="shared" si="3"/>
        <v>Khá</v>
      </c>
    </row>
    <row r="58" spans="1:11" x14ac:dyDescent="0.25">
      <c r="A58" s="12">
        <v>46</v>
      </c>
      <c r="B58" s="27" t="s">
        <v>752</v>
      </c>
      <c r="C58" s="11" t="s">
        <v>753</v>
      </c>
      <c r="D58" s="28">
        <v>38268</v>
      </c>
      <c r="E58" s="12"/>
      <c r="F58" s="12"/>
      <c r="G58" s="12"/>
      <c r="H58" s="12"/>
      <c r="I58" s="17" t="str">
        <f t="shared" si="2"/>
        <v>Kém</v>
      </c>
      <c r="J58" s="12"/>
      <c r="K58" s="17" t="str">
        <f t="shared" si="3"/>
        <v>Kém</v>
      </c>
    </row>
    <row r="59" spans="1:11" x14ac:dyDescent="0.25">
      <c r="A59" s="12">
        <v>47</v>
      </c>
      <c r="B59" s="27" t="s">
        <v>826</v>
      </c>
      <c r="C59" s="11" t="s">
        <v>827</v>
      </c>
      <c r="D59" s="28">
        <v>38204</v>
      </c>
      <c r="E59" s="12">
        <v>90</v>
      </c>
      <c r="F59" s="12">
        <v>80</v>
      </c>
      <c r="G59" s="12">
        <v>80</v>
      </c>
      <c r="H59" s="12">
        <v>80</v>
      </c>
      <c r="I59" s="17" t="str">
        <f t="shared" si="2"/>
        <v>Tốt</v>
      </c>
      <c r="J59" s="12">
        <v>80</v>
      </c>
      <c r="K59" s="17" t="str">
        <f t="shared" si="3"/>
        <v>Tốt</v>
      </c>
    </row>
    <row r="60" spans="1:11" x14ac:dyDescent="0.25">
      <c r="A60" s="12">
        <v>48</v>
      </c>
      <c r="B60" s="27" t="s">
        <v>804</v>
      </c>
      <c r="C60" s="11" t="s">
        <v>805</v>
      </c>
      <c r="D60" s="28">
        <v>38314</v>
      </c>
      <c r="E60" s="12">
        <v>80</v>
      </c>
      <c r="F60" s="12">
        <v>80</v>
      </c>
      <c r="G60" s="12">
        <v>80</v>
      </c>
      <c r="H60" s="12">
        <v>80</v>
      </c>
      <c r="I60" s="17" t="str">
        <f t="shared" si="2"/>
        <v>Tốt</v>
      </c>
      <c r="J60" s="12">
        <v>80</v>
      </c>
      <c r="K60" s="17" t="str">
        <f t="shared" si="3"/>
        <v>Tốt</v>
      </c>
    </row>
    <row r="61" spans="1:11" x14ac:dyDescent="0.25">
      <c r="A61" s="12">
        <v>49</v>
      </c>
      <c r="B61" s="27" t="s">
        <v>856</v>
      </c>
      <c r="C61" s="11" t="s">
        <v>857</v>
      </c>
      <c r="D61" s="28">
        <v>38021</v>
      </c>
      <c r="E61" s="12">
        <v>70</v>
      </c>
      <c r="F61" s="12">
        <v>77</v>
      </c>
      <c r="G61" s="12">
        <v>77</v>
      </c>
      <c r="H61" s="12">
        <v>77</v>
      </c>
      <c r="I61" s="17" t="str">
        <f t="shared" si="2"/>
        <v>Khá</v>
      </c>
      <c r="J61" s="12">
        <v>77</v>
      </c>
      <c r="K61" s="17" t="str">
        <f t="shared" si="3"/>
        <v>Khá</v>
      </c>
    </row>
    <row r="62" spans="1:11" x14ac:dyDescent="0.25">
      <c r="A62" s="12">
        <v>50</v>
      </c>
      <c r="B62" s="27" t="s">
        <v>766</v>
      </c>
      <c r="C62" s="11" t="s">
        <v>767</v>
      </c>
      <c r="D62" s="28">
        <v>38023</v>
      </c>
      <c r="E62" s="12">
        <v>80</v>
      </c>
      <c r="F62" s="12">
        <v>80</v>
      </c>
      <c r="G62" s="12">
        <v>80</v>
      </c>
      <c r="H62" s="12">
        <v>80</v>
      </c>
      <c r="I62" s="17" t="str">
        <f t="shared" si="2"/>
        <v>Tốt</v>
      </c>
      <c r="J62" s="12">
        <v>80</v>
      </c>
      <c r="K62" s="17" t="str">
        <f t="shared" si="3"/>
        <v>Tốt</v>
      </c>
    </row>
    <row r="63" spans="1:11" x14ac:dyDescent="0.25">
      <c r="A63" s="12">
        <v>51</v>
      </c>
      <c r="B63" s="27" t="s">
        <v>786</v>
      </c>
      <c r="C63" s="11" t="s">
        <v>787</v>
      </c>
      <c r="D63" s="28">
        <v>38346</v>
      </c>
      <c r="E63" s="12">
        <v>80</v>
      </c>
      <c r="F63" s="12">
        <v>90</v>
      </c>
      <c r="G63" s="12">
        <v>90</v>
      </c>
      <c r="H63" s="12">
        <v>90</v>
      </c>
      <c r="I63" s="17" t="str">
        <f t="shared" si="2"/>
        <v>Xuất sắc</v>
      </c>
      <c r="J63" s="12">
        <v>90</v>
      </c>
      <c r="K63" s="17" t="str">
        <f t="shared" si="3"/>
        <v>Xuất sắc</v>
      </c>
    </row>
    <row r="64" spans="1:11" x14ac:dyDescent="0.25">
      <c r="A64" s="12">
        <v>52</v>
      </c>
      <c r="B64" s="27" t="s">
        <v>907</v>
      </c>
      <c r="C64" s="11" t="s">
        <v>908</v>
      </c>
      <c r="D64" s="28">
        <v>38239</v>
      </c>
      <c r="E64" s="12">
        <v>80</v>
      </c>
      <c r="F64" s="12">
        <v>80</v>
      </c>
      <c r="G64" s="12">
        <v>80</v>
      </c>
      <c r="H64" s="12">
        <v>80</v>
      </c>
      <c r="I64" s="17" t="str">
        <f t="shared" si="2"/>
        <v>Tốt</v>
      </c>
      <c r="J64" s="12">
        <v>80</v>
      </c>
      <c r="K64" s="17" t="str">
        <f t="shared" si="3"/>
        <v>Tốt</v>
      </c>
    </row>
    <row r="65" spans="1:11" x14ac:dyDescent="0.25">
      <c r="A65" s="12">
        <v>53</v>
      </c>
      <c r="B65" s="27" t="s">
        <v>858</v>
      </c>
      <c r="C65" s="11" t="s">
        <v>859</v>
      </c>
      <c r="D65" s="28">
        <v>38146</v>
      </c>
      <c r="E65" s="12">
        <v>80</v>
      </c>
      <c r="F65" s="12">
        <v>90</v>
      </c>
      <c r="G65" s="12">
        <v>90</v>
      </c>
      <c r="H65" s="12">
        <v>90</v>
      </c>
      <c r="I65" s="17" t="str">
        <f t="shared" si="2"/>
        <v>Xuất sắc</v>
      </c>
      <c r="J65" s="12">
        <v>90</v>
      </c>
      <c r="K65" s="17" t="str">
        <f t="shared" si="3"/>
        <v>Xuất sắc</v>
      </c>
    </row>
    <row r="66" spans="1:11" x14ac:dyDescent="0.25">
      <c r="A66" s="12">
        <v>54</v>
      </c>
      <c r="B66" s="27" t="s">
        <v>790</v>
      </c>
      <c r="C66" s="11" t="s">
        <v>791</v>
      </c>
      <c r="D66" s="28">
        <v>38057</v>
      </c>
      <c r="E66" s="12">
        <v>80</v>
      </c>
      <c r="F66" s="12">
        <v>80</v>
      </c>
      <c r="G66" s="12">
        <v>80</v>
      </c>
      <c r="H66" s="12">
        <v>80</v>
      </c>
      <c r="I66" s="17" t="str">
        <f t="shared" si="2"/>
        <v>Tốt</v>
      </c>
      <c r="J66" s="12">
        <v>80</v>
      </c>
      <c r="K66" s="17" t="str">
        <f t="shared" si="3"/>
        <v>Tốt</v>
      </c>
    </row>
    <row r="67" spans="1:11" x14ac:dyDescent="0.25">
      <c r="A67" s="12">
        <v>55</v>
      </c>
      <c r="B67" s="27" t="s">
        <v>784</v>
      </c>
      <c r="C67" s="11" t="s">
        <v>785</v>
      </c>
      <c r="D67" s="28">
        <v>38236</v>
      </c>
      <c r="E67" s="12">
        <v>80</v>
      </c>
      <c r="F67" s="12">
        <v>80</v>
      </c>
      <c r="G67" s="12">
        <v>80</v>
      </c>
      <c r="H67" s="12">
        <v>80</v>
      </c>
      <c r="I67" s="17" t="str">
        <f t="shared" si="2"/>
        <v>Tốt</v>
      </c>
      <c r="J67" s="12">
        <v>80</v>
      </c>
      <c r="K67" s="17" t="str">
        <f t="shared" si="3"/>
        <v>Tốt</v>
      </c>
    </row>
    <row r="68" spans="1:11" x14ac:dyDescent="0.25">
      <c r="A68" s="12">
        <v>56</v>
      </c>
      <c r="B68" s="27" t="s">
        <v>744</v>
      </c>
      <c r="C68" s="11" t="s">
        <v>745</v>
      </c>
      <c r="D68" s="28">
        <v>38219</v>
      </c>
      <c r="E68" s="12">
        <v>90</v>
      </c>
      <c r="F68" s="12">
        <v>90</v>
      </c>
      <c r="G68" s="12">
        <v>90</v>
      </c>
      <c r="H68" s="12">
        <v>90</v>
      </c>
      <c r="I68" s="17" t="str">
        <f t="shared" si="2"/>
        <v>Xuất sắc</v>
      </c>
      <c r="J68" s="12">
        <v>90</v>
      </c>
      <c r="K68" s="17" t="str">
        <f t="shared" si="3"/>
        <v>Xuất sắc</v>
      </c>
    </row>
    <row r="69" spans="1:11" x14ac:dyDescent="0.25">
      <c r="A69" s="12">
        <v>57</v>
      </c>
      <c r="B69" s="27" t="s">
        <v>812</v>
      </c>
      <c r="C69" s="11" t="s">
        <v>813</v>
      </c>
      <c r="D69" s="28">
        <v>38286</v>
      </c>
      <c r="E69" s="12">
        <v>80</v>
      </c>
      <c r="F69" s="12">
        <v>80</v>
      </c>
      <c r="G69" s="12">
        <v>80</v>
      </c>
      <c r="H69" s="12">
        <v>80</v>
      </c>
      <c r="I69" s="17" t="str">
        <f t="shared" si="2"/>
        <v>Tốt</v>
      </c>
      <c r="J69" s="12">
        <v>80</v>
      </c>
      <c r="K69" s="17" t="str">
        <f t="shared" si="3"/>
        <v>Tốt</v>
      </c>
    </row>
    <row r="70" spans="1:11" x14ac:dyDescent="0.25">
      <c r="A70" s="12">
        <v>58</v>
      </c>
      <c r="B70" s="27" t="s">
        <v>891</v>
      </c>
      <c r="C70" s="11" t="s">
        <v>892</v>
      </c>
      <c r="D70" s="28">
        <v>38163</v>
      </c>
      <c r="E70" s="12">
        <v>90</v>
      </c>
      <c r="F70" s="12">
        <v>90</v>
      </c>
      <c r="G70" s="12">
        <v>90</v>
      </c>
      <c r="H70" s="12">
        <v>90</v>
      </c>
      <c r="I70" s="17" t="str">
        <f t="shared" si="2"/>
        <v>Xuất sắc</v>
      </c>
      <c r="J70" s="12">
        <v>90</v>
      </c>
      <c r="K70" s="17" t="str">
        <f t="shared" si="3"/>
        <v>Xuất sắc</v>
      </c>
    </row>
    <row r="71" spans="1:11" x14ac:dyDescent="0.25">
      <c r="A71" s="12">
        <v>59</v>
      </c>
      <c r="B71" s="27" t="s">
        <v>824</v>
      </c>
      <c r="C71" s="11" t="s">
        <v>825</v>
      </c>
      <c r="D71" s="28">
        <v>38282</v>
      </c>
      <c r="E71" s="12">
        <v>84</v>
      </c>
      <c r="F71" s="12">
        <v>80</v>
      </c>
      <c r="G71" s="12">
        <v>80</v>
      </c>
      <c r="H71" s="12">
        <v>80</v>
      </c>
      <c r="I71" s="17" t="str">
        <f t="shared" si="2"/>
        <v>Tốt</v>
      </c>
      <c r="J71" s="12">
        <v>80</v>
      </c>
      <c r="K71" s="17" t="str">
        <f t="shared" si="3"/>
        <v>Tốt</v>
      </c>
    </row>
    <row r="72" spans="1:11" x14ac:dyDescent="0.25">
      <c r="A72" s="12">
        <v>60</v>
      </c>
      <c r="B72" s="27" t="s">
        <v>848</v>
      </c>
      <c r="C72" s="11" t="s">
        <v>849</v>
      </c>
      <c r="D72" s="28">
        <v>38022</v>
      </c>
      <c r="E72" s="12">
        <v>80</v>
      </c>
      <c r="F72" s="12">
        <v>80</v>
      </c>
      <c r="G72" s="12">
        <v>80</v>
      </c>
      <c r="H72" s="12">
        <v>80</v>
      </c>
      <c r="I72" s="17" t="str">
        <f t="shared" si="2"/>
        <v>Tốt</v>
      </c>
      <c r="J72" s="12">
        <v>80</v>
      </c>
      <c r="K72" s="17" t="str">
        <f t="shared" si="3"/>
        <v>Tốt</v>
      </c>
    </row>
    <row r="73" spans="1:11" x14ac:dyDescent="0.25">
      <c r="A73" s="12">
        <v>61</v>
      </c>
      <c r="B73" s="27" t="s">
        <v>754</v>
      </c>
      <c r="C73" s="11" t="s">
        <v>755</v>
      </c>
      <c r="D73" s="28">
        <v>38265</v>
      </c>
      <c r="E73" s="12">
        <v>96</v>
      </c>
      <c r="F73" s="12">
        <v>96</v>
      </c>
      <c r="G73" s="12">
        <v>96</v>
      </c>
      <c r="H73" s="12">
        <v>96</v>
      </c>
      <c r="I73" s="17" t="str">
        <f t="shared" si="2"/>
        <v>Xuất sắc</v>
      </c>
      <c r="J73" s="12">
        <v>96</v>
      </c>
      <c r="K73" s="17" t="str">
        <f t="shared" si="3"/>
        <v>Xuất sắc</v>
      </c>
    </row>
    <row r="74" spans="1:11" x14ac:dyDescent="0.25">
      <c r="A74" s="12">
        <v>62</v>
      </c>
      <c r="B74" s="27" t="s">
        <v>820</v>
      </c>
      <c r="C74" s="11" t="s">
        <v>821</v>
      </c>
      <c r="D74" s="28">
        <v>38264</v>
      </c>
      <c r="E74" s="12">
        <v>70</v>
      </c>
      <c r="F74" s="12">
        <v>75</v>
      </c>
      <c r="G74" s="12">
        <v>75</v>
      </c>
      <c r="H74" s="12">
        <v>75</v>
      </c>
      <c r="I74" s="17" t="str">
        <f t="shared" si="2"/>
        <v>Khá</v>
      </c>
      <c r="J74" s="12">
        <v>75</v>
      </c>
      <c r="K74" s="17" t="str">
        <f t="shared" si="3"/>
        <v>Khá</v>
      </c>
    </row>
    <row r="75" spans="1:11" x14ac:dyDescent="0.25">
      <c r="A75" s="12">
        <v>63</v>
      </c>
      <c r="B75" s="27" t="s">
        <v>738</v>
      </c>
      <c r="C75" s="11" t="s">
        <v>739</v>
      </c>
      <c r="D75" s="28">
        <v>38325</v>
      </c>
      <c r="E75" s="12">
        <v>77</v>
      </c>
      <c r="F75" s="12">
        <v>77</v>
      </c>
      <c r="G75" s="12">
        <v>77</v>
      </c>
      <c r="H75" s="12">
        <v>77</v>
      </c>
      <c r="I75" s="17" t="str">
        <f t="shared" si="2"/>
        <v>Khá</v>
      </c>
      <c r="J75" s="12">
        <v>77</v>
      </c>
      <c r="K75" s="17" t="str">
        <f t="shared" si="3"/>
        <v>Khá</v>
      </c>
    </row>
    <row r="76" spans="1:11" x14ac:dyDescent="0.25">
      <c r="A76" s="12">
        <v>64</v>
      </c>
      <c r="B76" s="27" t="s">
        <v>768</v>
      </c>
      <c r="C76" s="11" t="s">
        <v>769</v>
      </c>
      <c r="D76" s="28">
        <v>38073</v>
      </c>
      <c r="E76" s="12">
        <v>92</v>
      </c>
      <c r="F76" s="12">
        <v>90</v>
      </c>
      <c r="G76" s="12">
        <v>90</v>
      </c>
      <c r="H76" s="12">
        <v>90</v>
      </c>
      <c r="I76" s="17" t="str">
        <f t="shared" si="2"/>
        <v>Xuất sắc</v>
      </c>
      <c r="J76" s="12">
        <v>90</v>
      </c>
      <c r="K76" s="17" t="str">
        <f t="shared" si="3"/>
        <v>Xuất sắc</v>
      </c>
    </row>
    <row r="77" spans="1:11" x14ac:dyDescent="0.25">
      <c r="A77" s="12">
        <v>65</v>
      </c>
      <c r="B77" s="27" t="s">
        <v>816</v>
      </c>
      <c r="C77" s="11" t="s">
        <v>817</v>
      </c>
      <c r="D77" s="28">
        <v>38226</v>
      </c>
      <c r="E77" s="12">
        <v>80</v>
      </c>
      <c r="F77" s="12">
        <v>90</v>
      </c>
      <c r="G77" s="12">
        <v>90</v>
      </c>
      <c r="H77" s="12">
        <v>90</v>
      </c>
      <c r="I77" s="17" t="str">
        <f t="shared" ref="I77:I102" si="4">IF(H77&gt;=90,"Xuất sắc",IF(H77&gt;=80,"Tốt", IF(H77&gt;=65,"Khá",IF(H77&gt;=50,"Trung bình", IF(H77&gt;=35, "Yếu", "Kém")))))</f>
        <v>Xuất sắc</v>
      </c>
      <c r="J77" s="12">
        <v>90</v>
      </c>
      <c r="K77" s="17" t="str">
        <f t="shared" ref="K77:K102" si="5">IF(J77&gt;=90,"Xuất sắc",IF(J77&gt;=80,"Tốt", IF(J77&gt;=65,"Khá",IF(J77&gt;=50,"Trung bình", IF(J77&gt;=35, "Yếu", "Kém")))))</f>
        <v>Xuất sắc</v>
      </c>
    </row>
    <row r="78" spans="1:11" x14ac:dyDescent="0.25">
      <c r="A78" s="12">
        <v>66</v>
      </c>
      <c r="B78" s="27" t="s">
        <v>889</v>
      </c>
      <c r="C78" s="11" t="s">
        <v>890</v>
      </c>
      <c r="D78" s="28">
        <v>38155</v>
      </c>
      <c r="E78" s="12">
        <v>80</v>
      </c>
      <c r="F78" s="12">
        <v>80</v>
      </c>
      <c r="G78" s="12">
        <v>80</v>
      </c>
      <c r="H78" s="12">
        <v>80</v>
      </c>
      <c r="I78" s="17" t="str">
        <f t="shared" si="4"/>
        <v>Tốt</v>
      </c>
      <c r="J78" s="12">
        <v>80</v>
      </c>
      <c r="K78" s="17" t="str">
        <f t="shared" si="5"/>
        <v>Tốt</v>
      </c>
    </row>
    <row r="79" spans="1:11" x14ac:dyDescent="0.25">
      <c r="A79" s="12">
        <v>67</v>
      </c>
      <c r="B79" s="27" t="s">
        <v>832</v>
      </c>
      <c r="C79" s="11" t="s">
        <v>833</v>
      </c>
      <c r="D79" s="28">
        <v>38025</v>
      </c>
      <c r="E79" s="12">
        <v>86</v>
      </c>
      <c r="F79" s="12">
        <v>96</v>
      </c>
      <c r="G79" s="12">
        <v>96</v>
      </c>
      <c r="H79" s="12">
        <v>96</v>
      </c>
      <c r="I79" s="17" t="str">
        <f t="shared" si="4"/>
        <v>Xuất sắc</v>
      </c>
      <c r="J79" s="12">
        <v>96</v>
      </c>
      <c r="K79" s="17" t="str">
        <f t="shared" si="5"/>
        <v>Xuất sắc</v>
      </c>
    </row>
    <row r="80" spans="1:11" x14ac:dyDescent="0.25">
      <c r="A80" s="12">
        <v>68</v>
      </c>
      <c r="B80" s="27" t="s">
        <v>860</v>
      </c>
      <c r="C80" s="11" t="s">
        <v>861</v>
      </c>
      <c r="D80" s="28">
        <v>38007</v>
      </c>
      <c r="E80" s="12">
        <v>70</v>
      </c>
      <c r="F80" s="12">
        <v>80</v>
      </c>
      <c r="G80" s="12">
        <v>80</v>
      </c>
      <c r="H80" s="12">
        <v>80</v>
      </c>
      <c r="I80" s="17" t="str">
        <f t="shared" si="4"/>
        <v>Tốt</v>
      </c>
      <c r="J80" s="12">
        <v>80</v>
      </c>
      <c r="K80" s="17" t="str">
        <f t="shared" si="5"/>
        <v>Tốt</v>
      </c>
    </row>
    <row r="81" spans="1:11" x14ac:dyDescent="0.25">
      <c r="A81" s="12">
        <v>69</v>
      </c>
      <c r="B81" s="27" t="s">
        <v>868</v>
      </c>
      <c r="C81" s="11" t="s">
        <v>869</v>
      </c>
      <c r="D81" s="28">
        <v>38020</v>
      </c>
      <c r="E81" s="12">
        <v>80</v>
      </c>
      <c r="F81" s="12">
        <v>80</v>
      </c>
      <c r="G81" s="12">
        <v>80</v>
      </c>
      <c r="H81" s="12">
        <v>80</v>
      </c>
      <c r="I81" s="17" t="str">
        <f t="shared" si="4"/>
        <v>Tốt</v>
      </c>
      <c r="J81" s="12">
        <v>80</v>
      </c>
      <c r="K81" s="17" t="str">
        <f t="shared" si="5"/>
        <v>Tốt</v>
      </c>
    </row>
    <row r="82" spans="1:11" x14ac:dyDescent="0.25">
      <c r="A82" s="12">
        <v>70</v>
      </c>
      <c r="B82" s="27" t="s">
        <v>778</v>
      </c>
      <c r="C82" s="11" t="s">
        <v>779</v>
      </c>
      <c r="D82" s="28">
        <v>38028</v>
      </c>
      <c r="E82" s="12">
        <v>80</v>
      </c>
      <c r="F82" s="12">
        <v>80</v>
      </c>
      <c r="G82" s="12">
        <v>80</v>
      </c>
      <c r="H82" s="12">
        <v>80</v>
      </c>
      <c r="I82" s="17" t="str">
        <f t="shared" si="4"/>
        <v>Tốt</v>
      </c>
      <c r="J82" s="12">
        <v>80</v>
      </c>
      <c r="K82" s="17" t="str">
        <f t="shared" si="5"/>
        <v>Tốt</v>
      </c>
    </row>
    <row r="83" spans="1:11" x14ac:dyDescent="0.25">
      <c r="A83" s="12">
        <v>71</v>
      </c>
      <c r="B83" s="27" t="s">
        <v>852</v>
      </c>
      <c r="C83" s="11" t="s">
        <v>853</v>
      </c>
      <c r="D83" s="28">
        <v>38219</v>
      </c>
      <c r="E83" s="12">
        <v>85</v>
      </c>
      <c r="F83" s="12">
        <v>90</v>
      </c>
      <c r="G83" s="12">
        <v>90</v>
      </c>
      <c r="H83" s="12">
        <v>90</v>
      </c>
      <c r="I83" s="17" t="str">
        <f t="shared" si="4"/>
        <v>Xuất sắc</v>
      </c>
      <c r="J83" s="12">
        <v>90</v>
      </c>
      <c r="K83" s="17" t="str">
        <f t="shared" si="5"/>
        <v>Xuất sắc</v>
      </c>
    </row>
    <row r="84" spans="1:11" x14ac:dyDescent="0.25">
      <c r="A84" s="12">
        <v>72</v>
      </c>
      <c r="B84" s="27" t="s">
        <v>818</v>
      </c>
      <c r="C84" s="11" t="s">
        <v>819</v>
      </c>
      <c r="D84" s="28">
        <v>38293</v>
      </c>
      <c r="E84" s="12">
        <v>80</v>
      </c>
      <c r="F84" s="12">
        <v>77</v>
      </c>
      <c r="G84" s="12">
        <v>77</v>
      </c>
      <c r="H84" s="12">
        <v>77</v>
      </c>
      <c r="I84" s="17" t="str">
        <f t="shared" si="4"/>
        <v>Khá</v>
      </c>
      <c r="J84" s="12">
        <v>77</v>
      </c>
      <c r="K84" s="17" t="str">
        <f t="shared" si="5"/>
        <v>Khá</v>
      </c>
    </row>
    <row r="85" spans="1:11" x14ac:dyDescent="0.25">
      <c r="A85" s="12">
        <v>73</v>
      </c>
      <c r="B85" s="27" t="s">
        <v>899</v>
      </c>
      <c r="C85" s="11" t="s">
        <v>900</v>
      </c>
      <c r="D85" s="28">
        <v>38084</v>
      </c>
      <c r="E85" s="12">
        <v>70</v>
      </c>
      <c r="F85" s="12">
        <v>80</v>
      </c>
      <c r="G85" s="12">
        <v>80</v>
      </c>
      <c r="H85" s="12">
        <v>80</v>
      </c>
      <c r="I85" s="17" t="str">
        <f t="shared" si="4"/>
        <v>Tốt</v>
      </c>
      <c r="J85" s="12">
        <v>80</v>
      </c>
      <c r="K85" s="17" t="str">
        <f t="shared" si="5"/>
        <v>Tốt</v>
      </c>
    </row>
    <row r="86" spans="1:11" x14ac:dyDescent="0.25">
      <c r="A86" s="12">
        <v>74</v>
      </c>
      <c r="B86" s="27" t="s">
        <v>760</v>
      </c>
      <c r="C86" s="11" t="s">
        <v>761</v>
      </c>
      <c r="D86" s="28">
        <v>38248</v>
      </c>
      <c r="E86" s="12">
        <v>82</v>
      </c>
      <c r="F86" s="12">
        <v>80</v>
      </c>
      <c r="G86" s="12">
        <v>80</v>
      </c>
      <c r="H86" s="12">
        <v>80</v>
      </c>
      <c r="I86" s="17" t="str">
        <f t="shared" si="4"/>
        <v>Tốt</v>
      </c>
      <c r="J86" s="12">
        <v>80</v>
      </c>
      <c r="K86" s="17" t="str">
        <f t="shared" si="5"/>
        <v>Tốt</v>
      </c>
    </row>
    <row r="87" spans="1:11" x14ac:dyDescent="0.25">
      <c r="A87" s="12">
        <v>75</v>
      </c>
      <c r="B87" s="27" t="s">
        <v>762</v>
      </c>
      <c r="C87" s="11" t="s">
        <v>763</v>
      </c>
      <c r="D87" s="28">
        <v>37655</v>
      </c>
      <c r="E87" s="12">
        <v>65</v>
      </c>
      <c r="F87" s="12">
        <v>75</v>
      </c>
      <c r="G87" s="12">
        <v>75</v>
      </c>
      <c r="H87" s="12">
        <v>75</v>
      </c>
      <c r="I87" s="17" t="str">
        <f t="shared" si="4"/>
        <v>Khá</v>
      </c>
      <c r="J87" s="12">
        <v>75</v>
      </c>
      <c r="K87" s="17" t="str">
        <f t="shared" si="5"/>
        <v>Khá</v>
      </c>
    </row>
    <row r="88" spans="1:11" x14ac:dyDescent="0.25">
      <c r="A88" s="12">
        <v>76</v>
      </c>
      <c r="B88" s="27" t="s">
        <v>828</v>
      </c>
      <c r="C88" s="11" t="s">
        <v>829</v>
      </c>
      <c r="D88" s="28">
        <v>38233</v>
      </c>
      <c r="E88" s="12">
        <v>70</v>
      </c>
      <c r="F88" s="12">
        <v>80</v>
      </c>
      <c r="G88" s="12">
        <v>80</v>
      </c>
      <c r="H88" s="12">
        <v>80</v>
      </c>
      <c r="I88" s="17" t="str">
        <f t="shared" si="4"/>
        <v>Tốt</v>
      </c>
      <c r="J88" s="12">
        <v>80</v>
      </c>
      <c r="K88" s="17" t="str">
        <f t="shared" si="5"/>
        <v>Tốt</v>
      </c>
    </row>
    <row r="89" spans="1:11" x14ac:dyDescent="0.25">
      <c r="A89" s="12">
        <v>77</v>
      </c>
      <c r="B89" s="27" t="s">
        <v>834</v>
      </c>
      <c r="C89" s="11" t="s">
        <v>835</v>
      </c>
      <c r="D89" s="28">
        <v>38209</v>
      </c>
      <c r="E89" s="12">
        <v>80</v>
      </c>
      <c r="F89" s="12">
        <v>80</v>
      </c>
      <c r="G89" s="12">
        <v>80</v>
      </c>
      <c r="H89" s="12">
        <v>80</v>
      </c>
      <c r="I89" s="17" t="str">
        <f t="shared" si="4"/>
        <v>Tốt</v>
      </c>
      <c r="J89" s="12">
        <v>80</v>
      </c>
      <c r="K89" s="17" t="str">
        <f t="shared" si="5"/>
        <v>Tốt</v>
      </c>
    </row>
    <row r="90" spans="1:11" x14ac:dyDescent="0.25">
      <c r="A90" s="12">
        <v>78</v>
      </c>
      <c r="B90" s="27" t="s">
        <v>758</v>
      </c>
      <c r="C90" s="11" t="s">
        <v>759</v>
      </c>
      <c r="D90" s="28">
        <v>38037</v>
      </c>
      <c r="E90" s="12">
        <v>80</v>
      </c>
      <c r="F90" s="12">
        <v>80</v>
      </c>
      <c r="G90" s="12">
        <v>80</v>
      </c>
      <c r="H90" s="12">
        <v>80</v>
      </c>
      <c r="I90" s="17" t="str">
        <f t="shared" si="4"/>
        <v>Tốt</v>
      </c>
      <c r="J90" s="12">
        <v>80</v>
      </c>
      <c r="K90" s="17" t="str">
        <f t="shared" si="5"/>
        <v>Tốt</v>
      </c>
    </row>
    <row r="91" spans="1:11" x14ac:dyDescent="0.25">
      <c r="A91" s="12">
        <v>79</v>
      </c>
      <c r="B91" s="27" t="s">
        <v>742</v>
      </c>
      <c r="C91" s="11" t="s">
        <v>743</v>
      </c>
      <c r="D91" s="28">
        <v>37926</v>
      </c>
      <c r="E91" s="12">
        <v>84</v>
      </c>
      <c r="F91" s="12">
        <v>82</v>
      </c>
      <c r="G91" s="12">
        <v>82</v>
      </c>
      <c r="H91" s="12">
        <v>82</v>
      </c>
      <c r="I91" s="17" t="str">
        <f t="shared" si="4"/>
        <v>Tốt</v>
      </c>
      <c r="J91" s="12">
        <v>82</v>
      </c>
      <c r="K91" s="17" t="str">
        <f t="shared" si="5"/>
        <v>Tốt</v>
      </c>
    </row>
    <row r="92" spans="1:11" x14ac:dyDescent="0.25">
      <c r="A92" s="12">
        <v>80</v>
      </c>
      <c r="B92" s="27" t="s">
        <v>842</v>
      </c>
      <c r="C92" s="11" t="s">
        <v>843</v>
      </c>
      <c r="D92" s="28">
        <v>38056</v>
      </c>
      <c r="E92" s="12">
        <v>80</v>
      </c>
      <c r="F92" s="12">
        <v>80</v>
      </c>
      <c r="G92" s="12">
        <v>80</v>
      </c>
      <c r="H92" s="12">
        <v>80</v>
      </c>
      <c r="I92" s="17" t="str">
        <f t="shared" si="4"/>
        <v>Tốt</v>
      </c>
      <c r="J92" s="12">
        <v>80</v>
      </c>
      <c r="K92" s="17" t="str">
        <f t="shared" si="5"/>
        <v>Tốt</v>
      </c>
    </row>
    <row r="93" spans="1:11" x14ac:dyDescent="0.25">
      <c r="A93" s="12">
        <v>81</v>
      </c>
      <c r="B93" s="27" t="s">
        <v>822</v>
      </c>
      <c r="C93" s="11" t="s">
        <v>823</v>
      </c>
      <c r="D93" s="28">
        <v>38178</v>
      </c>
      <c r="E93" s="12">
        <v>65</v>
      </c>
      <c r="F93" s="12">
        <v>75</v>
      </c>
      <c r="G93" s="12">
        <v>75</v>
      </c>
      <c r="H93" s="12">
        <v>75</v>
      </c>
      <c r="I93" s="17" t="str">
        <f t="shared" si="4"/>
        <v>Khá</v>
      </c>
      <c r="J93" s="12">
        <v>75</v>
      </c>
      <c r="K93" s="17" t="str">
        <f t="shared" si="5"/>
        <v>Khá</v>
      </c>
    </row>
    <row r="94" spans="1:11" x14ac:dyDescent="0.25">
      <c r="A94" s="12">
        <v>82</v>
      </c>
      <c r="B94" s="27" t="s">
        <v>854</v>
      </c>
      <c r="C94" s="11" t="s">
        <v>855</v>
      </c>
      <c r="D94" s="28">
        <v>38219</v>
      </c>
      <c r="E94" s="12">
        <v>90</v>
      </c>
      <c r="F94" s="12">
        <v>92</v>
      </c>
      <c r="G94" s="12">
        <v>92</v>
      </c>
      <c r="H94" s="12">
        <v>92</v>
      </c>
      <c r="I94" s="17" t="str">
        <f t="shared" si="4"/>
        <v>Xuất sắc</v>
      </c>
      <c r="J94" s="12">
        <v>92</v>
      </c>
      <c r="K94" s="17" t="str">
        <f t="shared" si="5"/>
        <v>Xuất sắc</v>
      </c>
    </row>
    <row r="95" spans="1:11" x14ac:dyDescent="0.25">
      <c r="A95" s="12">
        <v>83</v>
      </c>
      <c r="B95" s="27" t="s">
        <v>897</v>
      </c>
      <c r="C95" s="11" t="s">
        <v>898</v>
      </c>
      <c r="D95" s="28">
        <v>38182</v>
      </c>
      <c r="E95" s="12">
        <v>80</v>
      </c>
      <c r="F95" s="12">
        <v>80</v>
      </c>
      <c r="G95" s="12">
        <v>80</v>
      </c>
      <c r="H95" s="12">
        <v>80</v>
      </c>
      <c r="I95" s="17" t="str">
        <f t="shared" si="4"/>
        <v>Tốt</v>
      </c>
      <c r="J95" s="12">
        <v>80</v>
      </c>
      <c r="K95" s="17" t="str">
        <f t="shared" si="5"/>
        <v>Tốt</v>
      </c>
    </row>
    <row r="96" spans="1:11" x14ac:dyDescent="0.25">
      <c r="A96" s="12">
        <v>84</v>
      </c>
      <c r="B96" s="27" t="s">
        <v>746</v>
      </c>
      <c r="C96" s="11" t="s">
        <v>747</v>
      </c>
      <c r="D96" s="28">
        <v>38342</v>
      </c>
      <c r="E96" s="12">
        <v>80</v>
      </c>
      <c r="F96" s="12">
        <v>80</v>
      </c>
      <c r="G96" s="12">
        <v>80</v>
      </c>
      <c r="H96" s="12">
        <v>80</v>
      </c>
      <c r="I96" s="17" t="str">
        <f t="shared" si="4"/>
        <v>Tốt</v>
      </c>
      <c r="J96" s="12">
        <v>80</v>
      </c>
      <c r="K96" s="17" t="str">
        <f t="shared" si="5"/>
        <v>Tốt</v>
      </c>
    </row>
    <row r="97" spans="1:11" x14ac:dyDescent="0.25">
      <c r="A97" s="12">
        <v>85</v>
      </c>
      <c r="B97" s="27" t="s">
        <v>748</v>
      </c>
      <c r="C97" s="11" t="s">
        <v>749</v>
      </c>
      <c r="D97" s="28">
        <v>38081</v>
      </c>
      <c r="E97" s="12">
        <v>90</v>
      </c>
      <c r="F97" s="12">
        <v>90</v>
      </c>
      <c r="G97" s="12">
        <v>90</v>
      </c>
      <c r="H97" s="12">
        <v>90</v>
      </c>
      <c r="I97" s="17" t="str">
        <f t="shared" si="4"/>
        <v>Xuất sắc</v>
      </c>
      <c r="J97" s="12">
        <v>90</v>
      </c>
      <c r="K97" s="17" t="str">
        <f t="shared" si="5"/>
        <v>Xuất sắc</v>
      </c>
    </row>
    <row r="98" spans="1:11" x14ac:dyDescent="0.25">
      <c r="A98" s="12">
        <v>86</v>
      </c>
      <c r="B98" s="27" t="s">
        <v>794</v>
      </c>
      <c r="C98" s="11" t="s">
        <v>795</v>
      </c>
      <c r="D98" s="28">
        <v>38342</v>
      </c>
      <c r="E98" s="12">
        <v>63</v>
      </c>
      <c r="F98" s="12">
        <v>73</v>
      </c>
      <c r="G98" s="12">
        <v>73</v>
      </c>
      <c r="H98" s="12">
        <v>73</v>
      </c>
      <c r="I98" s="17" t="str">
        <f t="shared" si="4"/>
        <v>Khá</v>
      </c>
      <c r="J98" s="12">
        <v>73</v>
      </c>
      <c r="K98" s="17" t="str">
        <f t="shared" si="5"/>
        <v>Khá</v>
      </c>
    </row>
    <row r="99" spans="1:11" x14ac:dyDescent="0.25">
      <c r="A99" s="12">
        <v>87</v>
      </c>
      <c r="B99" s="27" t="s">
        <v>850</v>
      </c>
      <c r="C99" s="11" t="s">
        <v>851</v>
      </c>
      <c r="D99" s="28">
        <v>38141</v>
      </c>
      <c r="E99" s="12">
        <v>80</v>
      </c>
      <c r="F99" s="12">
        <v>80</v>
      </c>
      <c r="G99" s="12">
        <v>80</v>
      </c>
      <c r="H99" s="12">
        <v>80</v>
      </c>
      <c r="I99" s="17" t="str">
        <f t="shared" si="4"/>
        <v>Tốt</v>
      </c>
      <c r="J99" s="12">
        <v>80</v>
      </c>
      <c r="K99" s="17" t="str">
        <f t="shared" si="5"/>
        <v>Tốt</v>
      </c>
    </row>
    <row r="100" spans="1:11" x14ac:dyDescent="0.25">
      <c r="A100" s="12">
        <v>88</v>
      </c>
      <c r="B100" s="27" t="s">
        <v>913</v>
      </c>
      <c r="C100" s="11" t="s">
        <v>914</v>
      </c>
      <c r="D100" s="28">
        <v>38136</v>
      </c>
      <c r="E100" s="12">
        <v>90</v>
      </c>
      <c r="F100" s="12">
        <v>80</v>
      </c>
      <c r="G100" s="12">
        <v>80</v>
      </c>
      <c r="H100" s="12">
        <v>80</v>
      </c>
      <c r="I100" s="17" t="str">
        <f t="shared" si="4"/>
        <v>Tốt</v>
      </c>
      <c r="J100" s="12">
        <v>80</v>
      </c>
      <c r="K100" s="17" t="str">
        <f t="shared" si="5"/>
        <v>Tốt</v>
      </c>
    </row>
    <row r="101" spans="1:11" x14ac:dyDescent="0.25">
      <c r="A101" s="12">
        <v>89</v>
      </c>
      <c r="B101" s="27" t="s">
        <v>798</v>
      </c>
      <c r="C101" s="11" t="s">
        <v>799</v>
      </c>
      <c r="D101" s="28">
        <v>38328</v>
      </c>
      <c r="E101" s="12">
        <v>77</v>
      </c>
      <c r="F101" s="12">
        <v>77</v>
      </c>
      <c r="G101" s="12">
        <v>77</v>
      </c>
      <c r="H101" s="12">
        <v>77</v>
      </c>
      <c r="I101" s="17" t="str">
        <f t="shared" si="4"/>
        <v>Khá</v>
      </c>
      <c r="J101" s="12">
        <v>77</v>
      </c>
      <c r="K101" s="17" t="str">
        <f t="shared" si="5"/>
        <v>Khá</v>
      </c>
    </row>
    <row r="102" spans="1:11" x14ac:dyDescent="0.25">
      <c r="A102" s="12">
        <v>90</v>
      </c>
      <c r="B102" s="27" t="s">
        <v>740</v>
      </c>
      <c r="C102" s="11" t="s">
        <v>741</v>
      </c>
      <c r="D102" s="28">
        <v>38293</v>
      </c>
      <c r="E102" s="12">
        <v>80</v>
      </c>
      <c r="F102" s="12">
        <v>90</v>
      </c>
      <c r="G102" s="12">
        <v>90</v>
      </c>
      <c r="H102" s="12">
        <v>90</v>
      </c>
      <c r="I102" s="17" t="str">
        <f t="shared" si="4"/>
        <v>Xuất sắc</v>
      </c>
      <c r="J102" s="12">
        <v>90</v>
      </c>
      <c r="K102" s="17" t="str">
        <f t="shared" si="5"/>
        <v>Xuất sắc</v>
      </c>
    </row>
    <row r="104" spans="1:11" customFormat="1" ht="14.25" x14ac:dyDescent="0.2">
      <c r="A104" s="53" t="s">
        <v>737</v>
      </c>
      <c r="B104" s="53"/>
      <c r="C104" s="53"/>
    </row>
  </sheetData>
  <sortState xmlns:xlrd2="http://schemas.microsoft.com/office/spreadsheetml/2017/richdata2" ref="B13:K102">
    <sortCondition ref="B13:B102"/>
  </sortState>
  <mergeCells count="16">
    <mergeCell ref="A104:C10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G1:K1"/>
    <mergeCell ref="A2:C2"/>
    <mergeCell ref="G2:K2"/>
    <mergeCell ref="A5:K5"/>
  </mergeCells>
  <conditionalFormatting sqref="B13:B102">
    <cfRule type="duplicateValues" dxfId="41" priority="4"/>
    <cfRule type="duplicateValues" dxfId="40" priority="5"/>
    <cfRule type="duplicateValues" dxfId="39" priority="6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DD420-0E88-4E15-A62D-AB1A067B8D2E}">
  <dimension ref="A1:K115"/>
  <sheetViews>
    <sheetView topLeftCell="A92" workbookViewId="0">
      <selection activeCell="A13" sqref="A13:A113"/>
    </sheetView>
  </sheetViews>
  <sheetFormatPr defaultRowHeight="15" x14ac:dyDescent="0.25"/>
  <cols>
    <col min="1" max="1" width="4.75" style="5" bestFit="1" customWidth="1"/>
    <col min="2" max="2" width="8.875" style="5" bestFit="1" customWidth="1"/>
    <col min="3" max="3" width="16.75" style="2" bestFit="1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29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38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27" t="s">
        <v>916</v>
      </c>
      <c r="C13" s="11" t="s">
        <v>917</v>
      </c>
      <c r="D13" s="28">
        <v>38013</v>
      </c>
      <c r="E13" s="12">
        <v>90</v>
      </c>
      <c r="F13" s="12">
        <v>90</v>
      </c>
      <c r="G13" s="12">
        <v>90</v>
      </c>
      <c r="H13" s="12">
        <v>90</v>
      </c>
      <c r="I13" s="17" t="str">
        <f>IF(H13&gt;=90,"Xuất sắc",IF(H13&gt;=80,"Tốt", IF(H13&gt;=65,"Khá",IF(H13&gt;=50,"Trung bình", IF(H13&gt;=35, "Yếu", "Kém")))))</f>
        <v>Xuất sắc</v>
      </c>
      <c r="J13" s="12">
        <v>90</v>
      </c>
      <c r="K13" s="17" t="str">
        <f>IF(J13&gt;=90,"Xuất sắc",IF(J13&gt;=80,"Tốt", IF(J13&gt;=65,"Khá",IF(J13&gt;=50,"Trung bình", IF(J13&gt;=35, "Yếu", "Kém")))))</f>
        <v>Xuất sắc</v>
      </c>
    </row>
    <row r="14" spans="1:11" x14ac:dyDescent="0.25">
      <c r="A14" s="12">
        <v>2</v>
      </c>
      <c r="B14" s="27" t="s">
        <v>969</v>
      </c>
      <c r="C14" s="11" t="s">
        <v>970</v>
      </c>
      <c r="D14" s="28">
        <v>38035</v>
      </c>
      <c r="E14" s="12">
        <v>70</v>
      </c>
      <c r="F14" s="12">
        <v>80</v>
      </c>
      <c r="G14" s="12">
        <v>80</v>
      </c>
      <c r="H14" s="12">
        <v>80</v>
      </c>
      <c r="I14" s="17" t="str">
        <f>IF(H14&gt;=90,"Xuất sắc",IF(H14&gt;=80,"Tốt", IF(H14&gt;=65,"Khá",IF(H14&gt;=50,"Trung bình", IF(H14&gt;=35, "Yếu", "Kém")))))</f>
        <v>Tốt</v>
      </c>
      <c r="J14" s="12">
        <v>80</v>
      </c>
      <c r="K14" s="17" t="str">
        <f>IF(J14&gt;=90,"Xuất sắc",IF(J14&gt;=80,"Tốt", IF(J14&gt;=65,"Khá",IF(J14&gt;=50,"Trung bình", IF(J14&gt;=35, "Yếu", "Kém")))))</f>
        <v>Tốt</v>
      </c>
    </row>
    <row r="15" spans="1:11" x14ac:dyDescent="0.25">
      <c r="A15" s="12">
        <v>3</v>
      </c>
      <c r="B15" s="27" t="s">
        <v>1035</v>
      </c>
      <c r="C15" s="11" t="s">
        <v>1036</v>
      </c>
      <c r="D15" s="28">
        <v>37994</v>
      </c>
      <c r="E15" s="12">
        <v>70</v>
      </c>
      <c r="F15" s="12">
        <v>80</v>
      </c>
      <c r="G15" s="12">
        <v>80</v>
      </c>
      <c r="H15" s="12">
        <v>80</v>
      </c>
      <c r="I15" s="17" t="str">
        <f>IF(H15&gt;=90,"Xuất sắc",IF(H15&gt;=80,"Tốt", IF(H15&gt;=65,"Khá",IF(H15&gt;=50,"Trung bình", IF(H15&gt;=35, "Yếu", "Kém")))))</f>
        <v>Tốt</v>
      </c>
      <c r="J15" s="12">
        <v>80</v>
      </c>
      <c r="K15" s="17" t="str">
        <f>IF(J15&gt;=90,"Xuất sắc",IF(J15&gt;=80,"Tốt", IF(J15&gt;=65,"Khá",IF(J15&gt;=50,"Trung bình", IF(J15&gt;=35, "Yếu", "Kém")))))</f>
        <v>Tốt</v>
      </c>
    </row>
    <row r="16" spans="1:11" x14ac:dyDescent="0.25">
      <c r="A16" s="12">
        <v>4</v>
      </c>
      <c r="B16" s="27" t="s">
        <v>1037</v>
      </c>
      <c r="C16" s="11" t="s">
        <v>347</v>
      </c>
      <c r="D16" s="28">
        <v>38255</v>
      </c>
      <c r="E16" s="12">
        <v>80</v>
      </c>
      <c r="F16" s="12">
        <v>80</v>
      </c>
      <c r="G16" s="12">
        <v>80</v>
      </c>
      <c r="H16" s="12">
        <v>80</v>
      </c>
      <c r="I16" s="17" t="str">
        <f>IF(H16&gt;=90,"Xuất sắc",IF(H16&gt;=80,"Tốt", IF(H16&gt;=65,"Khá",IF(H16&gt;=50,"Trung bình", IF(H16&gt;=35, "Yếu", "Kém")))))</f>
        <v>Tốt</v>
      </c>
      <c r="J16" s="12">
        <v>80</v>
      </c>
      <c r="K16" s="17" t="str">
        <f>IF(J16&gt;=90,"Xuất sắc",IF(J16&gt;=80,"Tốt", IF(J16&gt;=65,"Khá",IF(J16&gt;=50,"Trung bình", IF(J16&gt;=35, "Yếu", "Kém")))))</f>
        <v>Tốt</v>
      </c>
    </row>
    <row r="17" spans="1:11" x14ac:dyDescent="0.25">
      <c r="A17" s="12">
        <v>5</v>
      </c>
      <c r="B17" s="27" t="s">
        <v>1038</v>
      </c>
      <c r="C17" s="11" t="s">
        <v>1039</v>
      </c>
      <c r="D17" s="28">
        <v>38223</v>
      </c>
      <c r="E17" s="12">
        <v>92</v>
      </c>
      <c r="F17" s="12">
        <v>80</v>
      </c>
      <c r="G17" s="12">
        <v>80</v>
      </c>
      <c r="H17" s="12">
        <v>80</v>
      </c>
      <c r="I17" s="17" t="str">
        <f>IF(H17&gt;=90,"Xuất sắc",IF(H17&gt;=80,"Tốt", IF(H17&gt;=65,"Khá",IF(H17&gt;=50,"Trung bình", IF(H17&gt;=35, "Yếu", "Kém")))))</f>
        <v>Tốt</v>
      </c>
      <c r="J17" s="12">
        <v>80</v>
      </c>
      <c r="K17" s="17" t="str">
        <f>IF(J17&gt;=90,"Xuất sắc",IF(J17&gt;=80,"Tốt", IF(J17&gt;=65,"Khá",IF(J17&gt;=50,"Trung bình", IF(J17&gt;=35, "Yếu", "Kém")))))</f>
        <v>Tốt</v>
      </c>
    </row>
    <row r="18" spans="1:11" x14ac:dyDescent="0.25">
      <c r="A18" s="12">
        <v>6</v>
      </c>
      <c r="B18" s="27" t="s">
        <v>1057</v>
      </c>
      <c r="C18" s="11" t="s">
        <v>1058</v>
      </c>
      <c r="D18" s="28">
        <v>37970</v>
      </c>
      <c r="E18" s="12">
        <v>80</v>
      </c>
      <c r="F18" s="12">
        <v>80</v>
      </c>
      <c r="G18" s="12">
        <v>80</v>
      </c>
      <c r="H18" s="12">
        <v>80</v>
      </c>
      <c r="I18" s="17" t="str">
        <f>IF(H18&gt;=90,"Xuất sắc",IF(H18&gt;=80,"Tốt", IF(H18&gt;=65,"Khá",IF(H18&gt;=50,"Trung bình", IF(H18&gt;=35, "Yếu", "Kém")))))</f>
        <v>Tốt</v>
      </c>
      <c r="J18" s="12">
        <v>80</v>
      </c>
      <c r="K18" s="17" t="str">
        <f>IF(J18&gt;=90,"Xuất sắc",IF(J18&gt;=80,"Tốt", IF(J18&gt;=65,"Khá",IF(J18&gt;=50,"Trung bình", IF(J18&gt;=35, "Yếu", "Kém")))))</f>
        <v>Tốt</v>
      </c>
    </row>
    <row r="19" spans="1:11" x14ac:dyDescent="0.25">
      <c r="A19" s="12">
        <v>7</v>
      </c>
      <c r="B19" s="27" t="s">
        <v>1066</v>
      </c>
      <c r="C19" s="11" t="s">
        <v>1067</v>
      </c>
      <c r="D19" s="28">
        <v>38111</v>
      </c>
      <c r="E19" s="12">
        <v>70</v>
      </c>
      <c r="F19" s="12">
        <v>80</v>
      </c>
      <c r="G19" s="12">
        <v>80</v>
      </c>
      <c r="H19" s="12">
        <v>80</v>
      </c>
      <c r="I19" s="17" t="str">
        <f>IF(H19&gt;=90,"Xuất sắc",IF(H19&gt;=80,"Tốt", IF(H19&gt;=65,"Khá",IF(H19&gt;=50,"Trung bình", IF(H19&gt;=35, "Yếu", "Kém")))))</f>
        <v>Tốt</v>
      </c>
      <c r="J19" s="12">
        <v>80</v>
      </c>
      <c r="K19" s="17" t="str">
        <f>IF(J19&gt;=90,"Xuất sắc",IF(J19&gt;=80,"Tốt", IF(J19&gt;=65,"Khá",IF(J19&gt;=50,"Trung bình", IF(J19&gt;=35, "Yếu", "Kém")))))</f>
        <v>Tốt</v>
      </c>
    </row>
    <row r="20" spans="1:11" x14ac:dyDescent="0.25">
      <c r="A20" s="12">
        <v>8</v>
      </c>
      <c r="B20" s="27" t="s">
        <v>1082</v>
      </c>
      <c r="C20" s="11" t="s">
        <v>1083</v>
      </c>
      <c r="D20" s="28">
        <v>38237</v>
      </c>
      <c r="E20" s="12">
        <v>80</v>
      </c>
      <c r="F20" s="12">
        <v>78</v>
      </c>
      <c r="G20" s="12">
        <v>78</v>
      </c>
      <c r="H20" s="12">
        <v>78</v>
      </c>
      <c r="I20" s="17" t="str">
        <f>IF(H20&gt;=90,"Xuất sắc",IF(H20&gt;=80,"Tốt", IF(H20&gt;=65,"Khá",IF(H20&gt;=50,"Trung bình", IF(H20&gt;=35, "Yếu", "Kém")))))</f>
        <v>Khá</v>
      </c>
      <c r="J20" s="12">
        <v>78</v>
      </c>
      <c r="K20" s="17" t="str">
        <f>IF(J20&gt;=90,"Xuất sắc",IF(J20&gt;=80,"Tốt", IF(J20&gt;=65,"Khá",IF(J20&gt;=50,"Trung bình", IF(J20&gt;=35, "Yếu", "Kém")))))</f>
        <v>Khá</v>
      </c>
    </row>
    <row r="21" spans="1:11" x14ac:dyDescent="0.25">
      <c r="A21" s="12">
        <v>9</v>
      </c>
      <c r="B21" s="27" t="s">
        <v>994</v>
      </c>
      <c r="C21" s="11" t="s">
        <v>995</v>
      </c>
      <c r="D21" s="28">
        <v>38135</v>
      </c>
      <c r="E21" s="12">
        <v>70</v>
      </c>
      <c r="F21" s="12">
        <v>80</v>
      </c>
      <c r="G21" s="12">
        <v>80</v>
      </c>
      <c r="H21" s="12">
        <v>80</v>
      </c>
      <c r="I21" s="17" t="str">
        <f>IF(H21&gt;=90,"Xuất sắc",IF(H21&gt;=80,"Tốt", IF(H21&gt;=65,"Khá",IF(H21&gt;=50,"Trung bình", IF(H21&gt;=35, "Yếu", "Kém")))))</f>
        <v>Tốt</v>
      </c>
      <c r="J21" s="12">
        <v>80</v>
      </c>
      <c r="K21" s="17" t="str">
        <f>IF(J21&gt;=90,"Xuất sắc",IF(J21&gt;=80,"Tốt", IF(J21&gt;=65,"Khá",IF(J21&gt;=50,"Trung bình", IF(J21&gt;=35, "Yếu", "Kém")))))</f>
        <v>Tốt</v>
      </c>
    </row>
    <row r="22" spans="1:11" x14ac:dyDescent="0.25">
      <c r="A22" s="12">
        <v>10</v>
      </c>
      <c r="B22" s="27" t="s">
        <v>1002</v>
      </c>
      <c r="C22" s="11" t="s">
        <v>1003</v>
      </c>
      <c r="D22" s="28">
        <v>38211</v>
      </c>
      <c r="E22" s="12">
        <v>80</v>
      </c>
      <c r="F22" s="12">
        <v>80</v>
      </c>
      <c r="G22" s="12">
        <v>80</v>
      </c>
      <c r="H22" s="12">
        <v>80</v>
      </c>
      <c r="I22" s="17" t="str">
        <f>IF(H22&gt;=90,"Xuất sắc",IF(H22&gt;=80,"Tốt", IF(H22&gt;=65,"Khá",IF(H22&gt;=50,"Trung bình", IF(H22&gt;=35, "Yếu", "Kém")))))</f>
        <v>Tốt</v>
      </c>
      <c r="J22" s="12">
        <v>80</v>
      </c>
      <c r="K22" s="17" t="str">
        <f>IF(J22&gt;=90,"Xuất sắc",IF(J22&gt;=80,"Tốt", IF(J22&gt;=65,"Khá",IF(J22&gt;=50,"Trung bình", IF(J22&gt;=35, "Yếu", "Kém")))))</f>
        <v>Tốt</v>
      </c>
    </row>
    <row r="23" spans="1:11" x14ac:dyDescent="0.25">
      <c r="A23" s="12">
        <v>11</v>
      </c>
      <c r="B23" s="27" t="s">
        <v>975</v>
      </c>
      <c r="C23" s="11" t="s">
        <v>976</v>
      </c>
      <c r="D23" s="28">
        <v>38168</v>
      </c>
      <c r="E23" s="12">
        <v>80</v>
      </c>
      <c r="F23" s="12">
        <v>80</v>
      </c>
      <c r="G23" s="12">
        <v>80</v>
      </c>
      <c r="H23" s="12">
        <v>80</v>
      </c>
      <c r="I23" s="17" t="str">
        <f>IF(H23&gt;=90,"Xuất sắc",IF(H23&gt;=80,"Tốt", IF(H23&gt;=65,"Khá",IF(H23&gt;=50,"Trung bình", IF(H23&gt;=35, "Yếu", "Kém")))))</f>
        <v>Tốt</v>
      </c>
      <c r="J23" s="12">
        <v>80</v>
      </c>
      <c r="K23" s="17" t="str">
        <f>IF(J23&gt;=90,"Xuất sắc",IF(J23&gt;=80,"Tốt", IF(J23&gt;=65,"Khá",IF(J23&gt;=50,"Trung bình", IF(J23&gt;=35, "Yếu", "Kém")))))</f>
        <v>Tốt</v>
      </c>
    </row>
    <row r="24" spans="1:11" x14ac:dyDescent="0.25">
      <c r="A24" s="12">
        <v>12</v>
      </c>
      <c r="B24" s="27" t="s">
        <v>977</v>
      </c>
      <c r="C24" s="11" t="s">
        <v>72</v>
      </c>
      <c r="D24" s="28">
        <v>38108</v>
      </c>
      <c r="E24" s="12">
        <v>67</v>
      </c>
      <c r="F24" s="12">
        <v>77</v>
      </c>
      <c r="G24" s="12">
        <v>77</v>
      </c>
      <c r="H24" s="12">
        <v>77</v>
      </c>
      <c r="I24" s="17" t="str">
        <f>IF(H24&gt;=90,"Xuất sắc",IF(H24&gt;=80,"Tốt", IF(H24&gt;=65,"Khá",IF(H24&gt;=50,"Trung bình", IF(H24&gt;=35, "Yếu", "Kém")))))</f>
        <v>Khá</v>
      </c>
      <c r="J24" s="12">
        <v>77</v>
      </c>
      <c r="K24" s="17" t="str">
        <f>IF(J24&gt;=90,"Xuất sắc",IF(J24&gt;=80,"Tốt", IF(J24&gt;=65,"Khá",IF(J24&gt;=50,"Trung bình", IF(J24&gt;=35, "Yếu", "Kém")))))</f>
        <v>Khá</v>
      </c>
    </row>
    <row r="25" spans="1:11" x14ac:dyDescent="0.25">
      <c r="A25" s="12">
        <v>13</v>
      </c>
      <c r="B25" s="27" t="s">
        <v>1070</v>
      </c>
      <c r="C25" s="11" t="s">
        <v>1071</v>
      </c>
      <c r="D25" s="28">
        <v>38132</v>
      </c>
      <c r="E25" s="12">
        <v>90</v>
      </c>
      <c r="F25" s="12">
        <v>90</v>
      </c>
      <c r="G25" s="12">
        <v>90</v>
      </c>
      <c r="H25" s="12">
        <v>90</v>
      </c>
      <c r="I25" s="17" t="str">
        <f>IF(H25&gt;=90,"Xuất sắc",IF(H25&gt;=80,"Tốt", IF(H25&gt;=65,"Khá",IF(H25&gt;=50,"Trung bình", IF(H25&gt;=35, "Yếu", "Kém")))))</f>
        <v>Xuất sắc</v>
      </c>
      <c r="J25" s="12">
        <v>90</v>
      </c>
      <c r="K25" s="17" t="str">
        <f>IF(J25&gt;=90,"Xuất sắc",IF(J25&gt;=80,"Tốt", IF(J25&gt;=65,"Khá",IF(J25&gt;=50,"Trung bình", IF(J25&gt;=35, "Yếu", "Kém")))))</f>
        <v>Xuất sắc</v>
      </c>
    </row>
    <row r="26" spans="1:11" x14ac:dyDescent="0.25">
      <c r="A26" s="12">
        <v>14</v>
      </c>
      <c r="B26" s="27" t="s">
        <v>1078</v>
      </c>
      <c r="C26" s="11" t="s">
        <v>1079</v>
      </c>
      <c r="D26" s="28">
        <v>38251</v>
      </c>
      <c r="E26" s="12">
        <v>70</v>
      </c>
      <c r="F26" s="12">
        <v>80</v>
      </c>
      <c r="G26" s="12">
        <v>80</v>
      </c>
      <c r="H26" s="12">
        <v>80</v>
      </c>
      <c r="I26" s="17" t="str">
        <f>IF(H26&gt;=90,"Xuất sắc",IF(H26&gt;=80,"Tốt", IF(H26&gt;=65,"Khá",IF(H26&gt;=50,"Trung bình", IF(H26&gt;=35, "Yếu", "Kém")))))</f>
        <v>Tốt</v>
      </c>
      <c r="J26" s="12">
        <v>80</v>
      </c>
      <c r="K26" s="17" t="str">
        <f>IF(J26&gt;=90,"Xuất sắc",IF(J26&gt;=80,"Tốt", IF(J26&gt;=65,"Khá",IF(J26&gt;=50,"Trung bình", IF(J26&gt;=35, "Yếu", "Kém")))))</f>
        <v>Tốt</v>
      </c>
    </row>
    <row r="27" spans="1:11" x14ac:dyDescent="0.25">
      <c r="A27" s="12">
        <v>15</v>
      </c>
      <c r="B27" s="27" t="s">
        <v>1090</v>
      </c>
      <c r="C27" s="11" t="s">
        <v>1091</v>
      </c>
      <c r="D27" s="28">
        <v>38274</v>
      </c>
      <c r="E27" s="12">
        <v>80</v>
      </c>
      <c r="F27" s="12">
        <v>80</v>
      </c>
      <c r="G27" s="12">
        <v>80</v>
      </c>
      <c r="H27" s="12">
        <v>80</v>
      </c>
      <c r="I27" s="17" t="str">
        <f>IF(H27&gt;=90,"Xuất sắc",IF(H27&gt;=80,"Tốt", IF(H27&gt;=65,"Khá",IF(H27&gt;=50,"Trung bình", IF(H27&gt;=35, "Yếu", "Kém")))))</f>
        <v>Tốt</v>
      </c>
      <c r="J27" s="12">
        <v>80</v>
      </c>
      <c r="K27" s="17" t="str">
        <f>IF(J27&gt;=90,"Xuất sắc",IF(J27&gt;=80,"Tốt", IF(J27&gt;=65,"Khá",IF(J27&gt;=50,"Trung bình", IF(J27&gt;=35, "Yếu", "Kém")))))</f>
        <v>Tốt</v>
      </c>
    </row>
    <row r="28" spans="1:11" x14ac:dyDescent="0.25">
      <c r="A28" s="12">
        <v>16</v>
      </c>
      <c r="B28" s="27" t="s">
        <v>971</v>
      </c>
      <c r="C28" s="11" t="s">
        <v>972</v>
      </c>
      <c r="D28" s="28">
        <v>38231</v>
      </c>
      <c r="E28" s="12">
        <v>80</v>
      </c>
      <c r="F28" s="12">
        <v>80</v>
      </c>
      <c r="G28" s="12">
        <v>80</v>
      </c>
      <c r="H28" s="12">
        <v>80</v>
      </c>
      <c r="I28" s="17" t="str">
        <f>IF(H28&gt;=90,"Xuất sắc",IF(H28&gt;=80,"Tốt", IF(H28&gt;=65,"Khá",IF(H28&gt;=50,"Trung bình", IF(H28&gt;=35, "Yếu", "Kém")))))</f>
        <v>Tốt</v>
      </c>
      <c r="J28" s="12">
        <v>80</v>
      </c>
      <c r="K28" s="17" t="str">
        <f>IF(J28&gt;=90,"Xuất sắc",IF(J28&gt;=80,"Tốt", IF(J28&gt;=65,"Khá",IF(J28&gt;=50,"Trung bình", IF(J28&gt;=35, "Yếu", "Kém")))))</f>
        <v>Tốt</v>
      </c>
    </row>
    <row r="29" spans="1:11" x14ac:dyDescent="0.25">
      <c r="A29" s="12">
        <v>17</v>
      </c>
      <c r="B29" s="27" t="s">
        <v>973</v>
      </c>
      <c r="C29" s="11" t="s">
        <v>974</v>
      </c>
      <c r="D29" s="28">
        <v>38280</v>
      </c>
      <c r="E29" s="12">
        <v>82</v>
      </c>
      <c r="F29" s="12">
        <v>80</v>
      </c>
      <c r="G29" s="12">
        <v>80</v>
      </c>
      <c r="H29" s="12">
        <v>80</v>
      </c>
      <c r="I29" s="17" t="str">
        <f>IF(H29&gt;=90,"Xuất sắc",IF(H29&gt;=80,"Tốt", IF(H29&gt;=65,"Khá",IF(H29&gt;=50,"Trung bình", IF(H29&gt;=35, "Yếu", "Kém")))))</f>
        <v>Tốt</v>
      </c>
      <c r="J29" s="12">
        <v>80</v>
      </c>
      <c r="K29" s="17" t="str">
        <f>IF(J29&gt;=90,"Xuất sắc",IF(J29&gt;=80,"Tốt", IF(J29&gt;=65,"Khá",IF(J29&gt;=50,"Trung bình", IF(J29&gt;=35, "Yếu", "Kém")))))</f>
        <v>Tốt</v>
      </c>
    </row>
    <row r="30" spans="1:11" x14ac:dyDescent="0.25">
      <c r="A30" s="12">
        <v>18</v>
      </c>
      <c r="B30" s="27" t="s">
        <v>978</v>
      </c>
      <c r="C30" s="11" t="s">
        <v>979</v>
      </c>
      <c r="D30" s="28">
        <v>38207</v>
      </c>
      <c r="E30" s="12">
        <v>80</v>
      </c>
      <c r="F30" s="12">
        <v>80</v>
      </c>
      <c r="G30" s="12">
        <v>80</v>
      </c>
      <c r="H30" s="12">
        <v>80</v>
      </c>
      <c r="I30" s="17" t="str">
        <f>IF(H30&gt;=90,"Xuất sắc",IF(H30&gt;=80,"Tốt", IF(H30&gt;=65,"Khá",IF(H30&gt;=50,"Trung bình", IF(H30&gt;=35, "Yếu", "Kém")))))</f>
        <v>Tốt</v>
      </c>
      <c r="J30" s="12">
        <v>80</v>
      </c>
      <c r="K30" s="17" t="str">
        <f>IF(J30&gt;=90,"Xuất sắc",IF(J30&gt;=80,"Tốt", IF(J30&gt;=65,"Khá",IF(J30&gt;=50,"Trung bình", IF(J30&gt;=35, "Yếu", "Kém")))))</f>
        <v>Tốt</v>
      </c>
    </row>
    <row r="31" spans="1:11" x14ac:dyDescent="0.25">
      <c r="A31" s="12">
        <v>19</v>
      </c>
      <c r="B31" s="27" t="s">
        <v>1010</v>
      </c>
      <c r="C31" s="11" t="s">
        <v>1011</v>
      </c>
      <c r="D31" s="28">
        <v>38005</v>
      </c>
      <c r="E31" s="12">
        <v>80</v>
      </c>
      <c r="F31" s="12">
        <v>90</v>
      </c>
      <c r="G31" s="12">
        <v>90</v>
      </c>
      <c r="H31" s="12">
        <v>90</v>
      </c>
      <c r="I31" s="17" t="str">
        <f>IF(H31&gt;=90,"Xuất sắc",IF(H31&gt;=80,"Tốt", IF(H31&gt;=65,"Khá",IF(H31&gt;=50,"Trung bình", IF(H31&gt;=35, "Yếu", "Kém")))))</f>
        <v>Xuất sắc</v>
      </c>
      <c r="J31" s="12">
        <v>90</v>
      </c>
      <c r="K31" s="17" t="str">
        <f>IF(J31&gt;=90,"Xuất sắc",IF(J31&gt;=80,"Tốt", IF(J31&gt;=65,"Khá",IF(J31&gt;=50,"Trung bình", IF(J31&gt;=35, "Yếu", "Kém")))))</f>
        <v>Xuất sắc</v>
      </c>
    </row>
    <row r="32" spans="1:11" x14ac:dyDescent="0.25">
      <c r="A32" s="12">
        <v>20</v>
      </c>
      <c r="B32" s="27" t="s">
        <v>1023</v>
      </c>
      <c r="C32" s="11" t="s">
        <v>1024</v>
      </c>
      <c r="D32" s="28">
        <v>38213</v>
      </c>
      <c r="E32" s="12">
        <v>70</v>
      </c>
      <c r="F32" s="12"/>
      <c r="G32" s="12">
        <v>70</v>
      </c>
      <c r="H32" s="12">
        <v>70</v>
      </c>
      <c r="I32" s="17" t="str">
        <f>IF(H32&gt;=90,"Xuất sắc",IF(H32&gt;=80,"Tốt", IF(H32&gt;=65,"Khá",IF(H32&gt;=50,"Trung bình", IF(H32&gt;=35, "Yếu", "Kém")))))</f>
        <v>Khá</v>
      </c>
      <c r="J32" s="12">
        <v>70</v>
      </c>
      <c r="K32" s="17" t="str">
        <f>IF(J32&gt;=90,"Xuất sắc",IF(J32&gt;=80,"Tốt", IF(J32&gt;=65,"Khá",IF(J32&gt;=50,"Trung bình", IF(J32&gt;=35, "Yếu", "Kém")))))</f>
        <v>Khá</v>
      </c>
    </row>
    <row r="33" spans="1:11" x14ac:dyDescent="0.25">
      <c r="A33" s="12">
        <v>21</v>
      </c>
      <c r="B33" s="27" t="s">
        <v>1098</v>
      </c>
      <c r="C33" s="11" t="s">
        <v>1099</v>
      </c>
      <c r="D33" s="28">
        <v>38292</v>
      </c>
      <c r="E33" s="12">
        <v>80</v>
      </c>
      <c r="F33" s="12">
        <v>80</v>
      </c>
      <c r="G33" s="12">
        <v>80</v>
      </c>
      <c r="H33" s="12">
        <v>80</v>
      </c>
      <c r="I33" s="17" t="str">
        <f>IF(H33&gt;=90,"Xuất sắc",IF(H33&gt;=80,"Tốt", IF(H33&gt;=65,"Khá",IF(H33&gt;=50,"Trung bình", IF(H33&gt;=35, "Yếu", "Kém")))))</f>
        <v>Tốt</v>
      </c>
      <c r="J33" s="12">
        <v>80</v>
      </c>
      <c r="K33" s="17" t="str">
        <f>IF(J33&gt;=90,"Xuất sắc",IF(J33&gt;=80,"Tốt", IF(J33&gt;=65,"Khá",IF(J33&gt;=50,"Trung bình", IF(J33&gt;=35, "Yếu", "Kém")))))</f>
        <v>Tốt</v>
      </c>
    </row>
    <row r="34" spans="1:11" x14ac:dyDescent="0.25">
      <c r="A34" s="12">
        <v>22</v>
      </c>
      <c r="B34" s="27" t="s">
        <v>915</v>
      </c>
      <c r="C34" s="11" t="s">
        <v>363</v>
      </c>
      <c r="D34" s="28">
        <v>38114</v>
      </c>
      <c r="E34" s="12">
        <v>90</v>
      </c>
      <c r="F34" s="12">
        <v>90</v>
      </c>
      <c r="G34" s="12">
        <v>90</v>
      </c>
      <c r="H34" s="12">
        <v>90</v>
      </c>
      <c r="I34" s="17" t="str">
        <f>IF(H34&gt;=90,"Xuất sắc",IF(H34&gt;=80,"Tốt", IF(H34&gt;=65,"Khá",IF(H34&gt;=50,"Trung bình", IF(H34&gt;=35, "Yếu", "Kém")))))</f>
        <v>Xuất sắc</v>
      </c>
      <c r="J34" s="12">
        <v>90</v>
      </c>
      <c r="K34" s="17" t="str">
        <f>IF(J34&gt;=90,"Xuất sắc",IF(J34&gt;=80,"Tốt", IF(J34&gt;=65,"Khá",IF(J34&gt;=50,"Trung bình", IF(J34&gt;=35, "Yếu", "Kém")))))</f>
        <v>Xuất sắc</v>
      </c>
    </row>
    <row r="35" spans="1:11" x14ac:dyDescent="0.25">
      <c r="A35" s="12">
        <v>23</v>
      </c>
      <c r="B35" s="27" t="s">
        <v>939</v>
      </c>
      <c r="C35" s="11" t="s">
        <v>940</v>
      </c>
      <c r="D35" s="28">
        <v>38241</v>
      </c>
      <c r="E35" s="12">
        <v>90</v>
      </c>
      <c r="F35" s="12">
        <v>90</v>
      </c>
      <c r="G35" s="12">
        <v>90</v>
      </c>
      <c r="H35" s="12">
        <v>90</v>
      </c>
      <c r="I35" s="17" t="str">
        <f>IF(H35&gt;=90,"Xuất sắc",IF(H35&gt;=80,"Tốt", IF(H35&gt;=65,"Khá",IF(H35&gt;=50,"Trung bình", IF(H35&gt;=35, "Yếu", "Kém")))))</f>
        <v>Xuất sắc</v>
      </c>
      <c r="J35" s="12">
        <v>90</v>
      </c>
      <c r="K35" s="17" t="str">
        <f>IF(J35&gt;=90,"Xuất sắc",IF(J35&gt;=80,"Tốt", IF(J35&gt;=65,"Khá",IF(J35&gt;=50,"Trung bình", IF(J35&gt;=35, "Yếu", "Kém")))))</f>
        <v>Xuất sắc</v>
      </c>
    </row>
    <row r="36" spans="1:11" x14ac:dyDescent="0.25">
      <c r="A36" s="12">
        <v>24</v>
      </c>
      <c r="B36" s="27" t="s">
        <v>1031</v>
      </c>
      <c r="C36" s="11" t="s">
        <v>1032</v>
      </c>
      <c r="D36" s="28">
        <v>38312</v>
      </c>
      <c r="E36" s="12">
        <v>70</v>
      </c>
      <c r="F36" s="12">
        <v>80</v>
      </c>
      <c r="G36" s="12">
        <v>80</v>
      </c>
      <c r="H36" s="12">
        <v>80</v>
      </c>
      <c r="I36" s="17" t="str">
        <f>IF(H36&gt;=90,"Xuất sắc",IF(H36&gt;=80,"Tốt", IF(H36&gt;=65,"Khá",IF(H36&gt;=50,"Trung bình", IF(H36&gt;=35, "Yếu", "Kém")))))</f>
        <v>Tốt</v>
      </c>
      <c r="J36" s="12">
        <v>80</v>
      </c>
      <c r="K36" s="17" t="str">
        <f>IF(J36&gt;=90,"Xuất sắc",IF(J36&gt;=80,"Tốt", IF(J36&gt;=65,"Khá",IF(J36&gt;=50,"Trung bình", IF(J36&gt;=35, "Yếu", "Kém")))))</f>
        <v>Tốt</v>
      </c>
    </row>
    <row r="37" spans="1:11" x14ac:dyDescent="0.25">
      <c r="A37" s="12">
        <v>25</v>
      </c>
      <c r="B37" s="27" t="s">
        <v>1102</v>
      </c>
      <c r="C37" s="11" t="s">
        <v>684</v>
      </c>
      <c r="D37" s="28">
        <v>38178</v>
      </c>
      <c r="E37" s="12">
        <v>67</v>
      </c>
      <c r="F37" s="12">
        <v>77</v>
      </c>
      <c r="G37" s="12">
        <v>77</v>
      </c>
      <c r="H37" s="12">
        <v>77</v>
      </c>
      <c r="I37" s="17" t="str">
        <f>IF(H37&gt;=90,"Xuất sắc",IF(H37&gt;=80,"Tốt", IF(H37&gt;=65,"Khá",IF(H37&gt;=50,"Trung bình", IF(H37&gt;=35, "Yếu", "Kém")))))</f>
        <v>Khá</v>
      </c>
      <c r="J37" s="12">
        <v>77</v>
      </c>
      <c r="K37" s="17" t="str">
        <f>IF(J37&gt;=90,"Xuất sắc",IF(J37&gt;=80,"Tốt", IF(J37&gt;=65,"Khá",IF(J37&gt;=50,"Trung bình", IF(J37&gt;=35, "Yếu", "Kém")))))</f>
        <v>Khá</v>
      </c>
    </row>
    <row r="38" spans="1:11" x14ac:dyDescent="0.25">
      <c r="A38" s="12">
        <v>26</v>
      </c>
      <c r="B38" s="27" t="s">
        <v>1076</v>
      </c>
      <c r="C38" s="11" t="s">
        <v>1077</v>
      </c>
      <c r="D38" s="28">
        <v>38283</v>
      </c>
      <c r="E38" s="12">
        <v>80</v>
      </c>
      <c r="F38" s="12">
        <v>80</v>
      </c>
      <c r="G38" s="12">
        <v>80</v>
      </c>
      <c r="H38" s="12">
        <v>80</v>
      </c>
      <c r="I38" s="17" t="str">
        <f>IF(H38&gt;=90,"Xuất sắc",IF(H38&gt;=80,"Tốt", IF(H38&gt;=65,"Khá",IF(H38&gt;=50,"Trung bình", IF(H38&gt;=35, "Yếu", "Kém")))))</f>
        <v>Tốt</v>
      </c>
      <c r="J38" s="12">
        <v>80</v>
      </c>
      <c r="K38" s="17" t="str">
        <f>IF(J38&gt;=90,"Xuất sắc",IF(J38&gt;=80,"Tốt", IF(J38&gt;=65,"Khá",IF(J38&gt;=50,"Trung bình", IF(J38&gt;=35, "Yếu", "Kém")))))</f>
        <v>Tốt</v>
      </c>
    </row>
    <row r="39" spans="1:11" x14ac:dyDescent="0.25">
      <c r="A39" s="12">
        <v>27</v>
      </c>
      <c r="B39" s="27" t="s">
        <v>1088</v>
      </c>
      <c r="C39" s="11" t="s">
        <v>1089</v>
      </c>
      <c r="D39" s="28">
        <v>38080</v>
      </c>
      <c r="E39" s="12">
        <v>82</v>
      </c>
      <c r="F39" s="12">
        <v>77</v>
      </c>
      <c r="G39" s="12">
        <v>77</v>
      </c>
      <c r="H39" s="12">
        <v>77</v>
      </c>
      <c r="I39" s="17" t="str">
        <f>IF(H39&gt;=90,"Xuất sắc",IF(H39&gt;=80,"Tốt", IF(H39&gt;=65,"Khá",IF(H39&gt;=50,"Trung bình", IF(H39&gt;=35, "Yếu", "Kém")))))</f>
        <v>Khá</v>
      </c>
      <c r="J39" s="12">
        <v>77</v>
      </c>
      <c r="K39" s="17" t="str">
        <f>IF(J39&gt;=90,"Xuất sắc",IF(J39&gt;=80,"Tốt", IF(J39&gt;=65,"Khá",IF(J39&gt;=50,"Trung bình", IF(J39&gt;=35, "Yếu", "Kém")))))</f>
        <v>Khá</v>
      </c>
    </row>
    <row r="40" spans="1:11" x14ac:dyDescent="0.25">
      <c r="A40" s="12">
        <v>28</v>
      </c>
      <c r="B40" s="27" t="s">
        <v>963</v>
      </c>
      <c r="C40" s="11" t="s">
        <v>470</v>
      </c>
      <c r="D40" s="28">
        <v>38218</v>
      </c>
      <c r="E40" s="12">
        <v>100</v>
      </c>
      <c r="F40" s="12">
        <v>94</v>
      </c>
      <c r="G40" s="12">
        <v>94</v>
      </c>
      <c r="H40" s="12">
        <v>94</v>
      </c>
      <c r="I40" s="17" t="str">
        <f>IF(H40&gt;=90,"Xuất sắc",IF(H40&gt;=80,"Tốt", IF(H40&gt;=65,"Khá",IF(H40&gt;=50,"Trung bình", IF(H40&gt;=35, "Yếu", "Kém")))))</f>
        <v>Xuất sắc</v>
      </c>
      <c r="J40" s="12">
        <v>94</v>
      </c>
      <c r="K40" s="17" t="str">
        <f>IF(J40&gt;=90,"Xuất sắc",IF(J40&gt;=80,"Tốt", IF(J40&gt;=65,"Khá",IF(J40&gt;=50,"Trung bình", IF(J40&gt;=35, "Yếu", "Kém")))))</f>
        <v>Xuất sắc</v>
      </c>
    </row>
    <row r="41" spans="1:11" x14ac:dyDescent="0.25">
      <c r="A41" s="12">
        <v>29</v>
      </c>
      <c r="B41" s="27" t="s">
        <v>966</v>
      </c>
      <c r="C41" s="11" t="s">
        <v>967</v>
      </c>
      <c r="D41" s="28">
        <v>38340</v>
      </c>
      <c r="E41" s="12">
        <v>80</v>
      </c>
      <c r="F41" s="12">
        <v>80</v>
      </c>
      <c r="G41" s="12">
        <v>80</v>
      </c>
      <c r="H41" s="12">
        <v>80</v>
      </c>
      <c r="I41" s="17" t="str">
        <f>IF(H41&gt;=90,"Xuất sắc",IF(H41&gt;=80,"Tốt", IF(H41&gt;=65,"Khá",IF(H41&gt;=50,"Trung bình", IF(H41&gt;=35, "Yếu", "Kém")))))</f>
        <v>Tốt</v>
      </c>
      <c r="J41" s="12">
        <v>80</v>
      </c>
      <c r="K41" s="17" t="str">
        <f>IF(J41&gt;=90,"Xuất sắc",IF(J41&gt;=80,"Tốt", IF(J41&gt;=65,"Khá",IF(J41&gt;=50,"Trung bình", IF(J41&gt;=35, "Yếu", "Kém")))))</f>
        <v>Tốt</v>
      </c>
    </row>
    <row r="42" spans="1:11" x14ac:dyDescent="0.25">
      <c r="A42" s="12">
        <v>30</v>
      </c>
      <c r="B42" s="27" t="s">
        <v>1016</v>
      </c>
      <c r="C42" s="11" t="s">
        <v>1017</v>
      </c>
      <c r="D42" s="28">
        <v>37996</v>
      </c>
      <c r="E42" s="12">
        <v>70</v>
      </c>
      <c r="F42" s="12">
        <v>80</v>
      </c>
      <c r="G42" s="12">
        <v>80</v>
      </c>
      <c r="H42" s="12">
        <v>80</v>
      </c>
      <c r="I42" s="17" t="str">
        <f>IF(H42&gt;=90,"Xuất sắc",IF(H42&gt;=80,"Tốt", IF(H42&gt;=65,"Khá",IF(H42&gt;=50,"Trung bình", IF(H42&gt;=35, "Yếu", "Kém")))))</f>
        <v>Tốt</v>
      </c>
      <c r="J42" s="12">
        <v>80</v>
      </c>
      <c r="K42" s="17" t="str">
        <f>IF(J42&gt;=90,"Xuất sắc",IF(J42&gt;=80,"Tốt", IF(J42&gt;=65,"Khá",IF(J42&gt;=50,"Trung bình", IF(J42&gt;=35, "Yếu", "Kém")))))</f>
        <v>Tốt</v>
      </c>
    </row>
    <row r="43" spans="1:11" x14ac:dyDescent="0.25">
      <c r="A43" s="12">
        <v>31</v>
      </c>
      <c r="B43" s="27" t="s">
        <v>1068</v>
      </c>
      <c r="C43" s="11" t="s">
        <v>1069</v>
      </c>
      <c r="D43" s="28">
        <v>38105</v>
      </c>
      <c r="E43" s="12">
        <v>80</v>
      </c>
      <c r="F43" s="12">
        <v>80</v>
      </c>
      <c r="G43" s="12">
        <v>80</v>
      </c>
      <c r="H43" s="12">
        <v>80</v>
      </c>
      <c r="I43" s="17" t="str">
        <f>IF(H43&gt;=90,"Xuất sắc",IF(H43&gt;=80,"Tốt", IF(H43&gt;=65,"Khá",IF(H43&gt;=50,"Trung bình", IF(H43&gt;=35, "Yếu", "Kém")))))</f>
        <v>Tốt</v>
      </c>
      <c r="J43" s="12">
        <v>80</v>
      </c>
      <c r="K43" s="17" t="str">
        <f>IF(J43&gt;=90,"Xuất sắc",IF(J43&gt;=80,"Tốt", IF(J43&gt;=65,"Khá",IF(J43&gt;=50,"Trung bình", IF(J43&gt;=35, "Yếu", "Kém")))))</f>
        <v>Tốt</v>
      </c>
    </row>
    <row r="44" spans="1:11" x14ac:dyDescent="0.25">
      <c r="A44" s="12">
        <v>32</v>
      </c>
      <c r="B44" s="27" t="s">
        <v>1074</v>
      </c>
      <c r="C44" s="11" t="s">
        <v>1075</v>
      </c>
      <c r="D44" s="28">
        <v>38257</v>
      </c>
      <c r="E44" s="12">
        <v>80</v>
      </c>
      <c r="F44" s="12">
        <v>80</v>
      </c>
      <c r="G44" s="12">
        <v>80</v>
      </c>
      <c r="H44" s="12">
        <v>80</v>
      </c>
      <c r="I44" s="17" t="str">
        <f>IF(H44&gt;=90,"Xuất sắc",IF(H44&gt;=80,"Tốt", IF(H44&gt;=65,"Khá",IF(H44&gt;=50,"Trung bình", IF(H44&gt;=35, "Yếu", "Kém")))))</f>
        <v>Tốt</v>
      </c>
      <c r="J44" s="12">
        <v>80</v>
      </c>
      <c r="K44" s="17" t="str">
        <f>IF(J44&gt;=90,"Xuất sắc",IF(J44&gt;=80,"Tốt", IF(J44&gt;=65,"Khá",IF(J44&gt;=50,"Trung bình", IF(J44&gt;=35, "Yếu", "Kém")))))</f>
        <v>Tốt</v>
      </c>
    </row>
    <row r="45" spans="1:11" x14ac:dyDescent="0.25">
      <c r="A45" s="12">
        <v>33</v>
      </c>
      <c r="B45" s="27" t="s">
        <v>982</v>
      </c>
      <c r="C45" s="11" t="s">
        <v>983</v>
      </c>
      <c r="D45" s="28">
        <v>38216</v>
      </c>
      <c r="E45" s="12">
        <v>80</v>
      </c>
      <c r="F45" s="12">
        <v>70</v>
      </c>
      <c r="G45" s="12">
        <v>70</v>
      </c>
      <c r="H45" s="12">
        <v>70</v>
      </c>
      <c r="I45" s="17" t="str">
        <f>IF(H45&gt;=90,"Xuất sắc",IF(H45&gt;=80,"Tốt", IF(H45&gt;=65,"Khá",IF(H45&gt;=50,"Trung bình", IF(H45&gt;=35, "Yếu", "Kém")))))</f>
        <v>Khá</v>
      </c>
      <c r="J45" s="12">
        <v>70</v>
      </c>
      <c r="K45" s="17" t="str">
        <f>IF(J45&gt;=90,"Xuất sắc",IF(J45&gt;=80,"Tốt", IF(J45&gt;=65,"Khá",IF(J45&gt;=50,"Trung bình", IF(J45&gt;=35, "Yếu", "Kém")))))</f>
        <v>Khá</v>
      </c>
    </row>
    <row r="46" spans="1:11" x14ac:dyDescent="0.25">
      <c r="A46" s="12">
        <v>34</v>
      </c>
      <c r="B46" s="27" t="s">
        <v>1086</v>
      </c>
      <c r="C46" s="11" t="s">
        <v>1087</v>
      </c>
      <c r="D46" s="28">
        <v>37993</v>
      </c>
      <c r="E46" s="12">
        <v>70</v>
      </c>
      <c r="F46" s="12">
        <v>80</v>
      </c>
      <c r="G46" s="12">
        <v>80</v>
      </c>
      <c r="H46" s="12">
        <v>80</v>
      </c>
      <c r="I46" s="17" t="str">
        <f>IF(H46&gt;=90,"Xuất sắc",IF(H46&gt;=80,"Tốt", IF(H46&gt;=65,"Khá",IF(H46&gt;=50,"Trung bình", IF(H46&gt;=35, "Yếu", "Kém")))))</f>
        <v>Tốt</v>
      </c>
      <c r="J46" s="12">
        <v>80</v>
      </c>
      <c r="K46" s="17" t="str">
        <f>IF(J46&gt;=90,"Xuất sắc",IF(J46&gt;=80,"Tốt", IF(J46&gt;=65,"Khá",IF(J46&gt;=50,"Trung bình", IF(J46&gt;=35, "Yếu", "Kém")))))</f>
        <v>Tốt</v>
      </c>
    </row>
    <row r="47" spans="1:11" x14ac:dyDescent="0.25">
      <c r="A47" s="12">
        <v>35</v>
      </c>
      <c r="B47" s="27" t="s">
        <v>1050</v>
      </c>
      <c r="C47" s="11" t="s">
        <v>1051</v>
      </c>
      <c r="D47" s="28">
        <v>38215</v>
      </c>
      <c r="E47" s="12">
        <v>70</v>
      </c>
      <c r="F47" s="12">
        <v>80</v>
      </c>
      <c r="G47" s="12">
        <v>80</v>
      </c>
      <c r="H47" s="12">
        <v>80</v>
      </c>
      <c r="I47" s="17" t="str">
        <f>IF(H47&gt;=90,"Xuất sắc",IF(H47&gt;=80,"Tốt", IF(H47&gt;=65,"Khá",IF(H47&gt;=50,"Trung bình", IF(H47&gt;=35, "Yếu", "Kém")))))</f>
        <v>Tốt</v>
      </c>
      <c r="J47" s="12">
        <v>80</v>
      </c>
      <c r="K47" s="17" t="str">
        <f>IF(J47&gt;=90,"Xuất sắc",IF(J47&gt;=80,"Tốt", IF(J47&gt;=65,"Khá",IF(J47&gt;=50,"Trung bình", IF(J47&gt;=35, "Yếu", "Kém")))))</f>
        <v>Tốt</v>
      </c>
    </row>
    <row r="48" spans="1:11" x14ac:dyDescent="0.25">
      <c r="A48" s="12">
        <v>36</v>
      </c>
      <c r="B48" s="27" t="s">
        <v>947</v>
      </c>
      <c r="C48" s="11" t="s">
        <v>948</v>
      </c>
      <c r="D48" s="28">
        <v>38312</v>
      </c>
      <c r="E48" s="12">
        <v>90</v>
      </c>
      <c r="F48" s="12">
        <v>90</v>
      </c>
      <c r="G48" s="12">
        <v>90</v>
      </c>
      <c r="H48" s="12">
        <v>90</v>
      </c>
      <c r="I48" s="17" t="str">
        <f>IF(H48&gt;=90,"Xuất sắc",IF(H48&gt;=80,"Tốt", IF(H48&gt;=65,"Khá",IF(H48&gt;=50,"Trung bình", IF(H48&gt;=35, "Yếu", "Kém")))))</f>
        <v>Xuất sắc</v>
      </c>
      <c r="J48" s="12">
        <v>90</v>
      </c>
      <c r="K48" s="17" t="str">
        <f>IF(J48&gt;=90,"Xuất sắc",IF(J48&gt;=80,"Tốt", IF(J48&gt;=65,"Khá",IF(J48&gt;=50,"Trung bình", IF(J48&gt;=35, "Yếu", "Kém")))))</f>
        <v>Xuất sắc</v>
      </c>
    </row>
    <row r="49" spans="1:11" x14ac:dyDescent="0.25">
      <c r="A49" s="12">
        <v>37</v>
      </c>
      <c r="B49" s="27" t="s">
        <v>923</v>
      </c>
      <c r="C49" s="11" t="s">
        <v>924</v>
      </c>
      <c r="D49" s="28">
        <v>38254</v>
      </c>
      <c r="E49" s="12">
        <v>90</v>
      </c>
      <c r="F49" s="12">
        <v>90</v>
      </c>
      <c r="G49" s="12">
        <v>90</v>
      </c>
      <c r="H49" s="12">
        <v>90</v>
      </c>
      <c r="I49" s="17" t="str">
        <f>IF(H49&gt;=90,"Xuất sắc",IF(H49&gt;=80,"Tốt", IF(H49&gt;=65,"Khá",IF(H49&gt;=50,"Trung bình", IF(H49&gt;=35, "Yếu", "Kém")))))</f>
        <v>Xuất sắc</v>
      </c>
      <c r="J49" s="12">
        <v>90</v>
      </c>
      <c r="K49" s="17" t="str">
        <f>IF(J49&gt;=90,"Xuất sắc",IF(J49&gt;=80,"Tốt", IF(J49&gt;=65,"Khá",IF(J49&gt;=50,"Trung bình", IF(J49&gt;=35, "Yếu", "Kém")))))</f>
        <v>Xuất sắc</v>
      </c>
    </row>
    <row r="50" spans="1:11" x14ac:dyDescent="0.25">
      <c r="A50" s="12">
        <v>38</v>
      </c>
      <c r="B50" s="27" t="s">
        <v>1042</v>
      </c>
      <c r="C50" s="11" t="s">
        <v>1043</v>
      </c>
      <c r="D50" s="28">
        <v>38332</v>
      </c>
      <c r="E50" s="12">
        <v>90</v>
      </c>
      <c r="F50" s="12">
        <v>90</v>
      </c>
      <c r="G50" s="12">
        <v>90</v>
      </c>
      <c r="H50" s="12">
        <v>90</v>
      </c>
      <c r="I50" s="17" t="str">
        <f>IF(H50&gt;=90,"Xuất sắc",IF(H50&gt;=80,"Tốt", IF(H50&gt;=65,"Khá",IF(H50&gt;=50,"Trung bình", IF(H50&gt;=35, "Yếu", "Kém")))))</f>
        <v>Xuất sắc</v>
      </c>
      <c r="J50" s="12">
        <v>90</v>
      </c>
      <c r="K50" s="17" t="str">
        <f>IF(J50&gt;=90,"Xuất sắc",IF(J50&gt;=80,"Tốt", IF(J50&gt;=65,"Khá",IF(J50&gt;=50,"Trung bình", IF(J50&gt;=35, "Yếu", "Kém")))))</f>
        <v>Xuất sắc</v>
      </c>
    </row>
    <row r="51" spans="1:11" x14ac:dyDescent="0.25">
      <c r="A51" s="12">
        <v>39</v>
      </c>
      <c r="B51" s="27" t="s">
        <v>953</v>
      </c>
      <c r="C51" s="11" t="s">
        <v>954</v>
      </c>
      <c r="D51" s="28">
        <v>38316</v>
      </c>
      <c r="E51" s="12">
        <v>80</v>
      </c>
      <c r="F51" s="12">
        <v>80</v>
      </c>
      <c r="G51" s="12">
        <v>80</v>
      </c>
      <c r="H51" s="12">
        <v>80</v>
      </c>
      <c r="I51" s="17" t="str">
        <f>IF(H51&gt;=90,"Xuất sắc",IF(H51&gt;=80,"Tốt", IF(H51&gt;=65,"Khá",IF(H51&gt;=50,"Trung bình", IF(H51&gt;=35, "Yếu", "Kém")))))</f>
        <v>Tốt</v>
      </c>
      <c r="J51" s="12">
        <v>80</v>
      </c>
      <c r="K51" s="17" t="str">
        <f>IF(J51&gt;=90,"Xuất sắc",IF(J51&gt;=80,"Tốt", IF(J51&gt;=65,"Khá",IF(J51&gt;=50,"Trung bình", IF(J51&gt;=35, "Yếu", "Kém")))))</f>
        <v>Tốt</v>
      </c>
    </row>
    <row r="52" spans="1:11" x14ac:dyDescent="0.25">
      <c r="A52" s="12">
        <v>40</v>
      </c>
      <c r="B52" s="27" t="s">
        <v>984</v>
      </c>
      <c r="C52" s="11" t="s">
        <v>985</v>
      </c>
      <c r="D52" s="28">
        <v>38148</v>
      </c>
      <c r="E52" s="12">
        <v>70</v>
      </c>
      <c r="F52" s="12">
        <v>80</v>
      </c>
      <c r="G52" s="12">
        <v>80</v>
      </c>
      <c r="H52" s="12">
        <v>80</v>
      </c>
      <c r="I52" s="17" t="str">
        <f>IF(H52&gt;=90,"Xuất sắc",IF(H52&gt;=80,"Tốt", IF(H52&gt;=65,"Khá",IF(H52&gt;=50,"Trung bình", IF(H52&gt;=35, "Yếu", "Kém")))))</f>
        <v>Tốt</v>
      </c>
      <c r="J52" s="12">
        <v>80</v>
      </c>
      <c r="K52" s="17" t="str">
        <f>IF(J52&gt;=90,"Xuất sắc",IF(J52&gt;=80,"Tốt", IF(J52&gt;=65,"Khá",IF(J52&gt;=50,"Trung bình", IF(J52&gt;=35, "Yếu", "Kém")))))</f>
        <v>Tốt</v>
      </c>
    </row>
    <row r="53" spans="1:11" x14ac:dyDescent="0.25">
      <c r="A53" s="12">
        <v>41</v>
      </c>
      <c r="B53" s="27" t="s">
        <v>927</v>
      </c>
      <c r="C53" s="11" t="s">
        <v>928</v>
      </c>
      <c r="D53" s="28">
        <v>38110</v>
      </c>
      <c r="E53" s="12">
        <v>80</v>
      </c>
      <c r="F53" s="12">
        <v>80</v>
      </c>
      <c r="G53" s="12">
        <v>80</v>
      </c>
      <c r="H53" s="12">
        <v>80</v>
      </c>
      <c r="I53" s="17" t="str">
        <f>IF(H53&gt;=90,"Xuất sắc",IF(H53&gt;=80,"Tốt", IF(H53&gt;=65,"Khá",IF(H53&gt;=50,"Trung bình", IF(H53&gt;=35, "Yếu", "Kém")))))</f>
        <v>Tốt</v>
      </c>
      <c r="J53" s="12">
        <v>80</v>
      </c>
      <c r="K53" s="17" t="str">
        <f>IF(J53&gt;=90,"Xuất sắc",IF(J53&gt;=80,"Tốt", IF(J53&gt;=65,"Khá",IF(J53&gt;=50,"Trung bình", IF(J53&gt;=35, "Yếu", "Kém")))))</f>
        <v>Tốt</v>
      </c>
    </row>
    <row r="54" spans="1:11" x14ac:dyDescent="0.25">
      <c r="A54" s="12">
        <v>42</v>
      </c>
      <c r="B54" s="27" t="s">
        <v>968</v>
      </c>
      <c r="C54" s="11" t="s">
        <v>928</v>
      </c>
      <c r="D54" s="28">
        <v>37990</v>
      </c>
      <c r="E54" s="12">
        <v>80</v>
      </c>
      <c r="F54" s="12">
        <v>80</v>
      </c>
      <c r="G54" s="12">
        <v>80</v>
      </c>
      <c r="H54" s="12">
        <v>80</v>
      </c>
      <c r="I54" s="17" t="str">
        <f>IF(H54&gt;=90,"Xuất sắc",IF(H54&gt;=80,"Tốt", IF(H54&gt;=65,"Khá",IF(H54&gt;=50,"Trung bình", IF(H54&gt;=35, "Yếu", "Kém")))))</f>
        <v>Tốt</v>
      </c>
      <c r="J54" s="12">
        <v>80</v>
      </c>
      <c r="K54" s="17" t="str">
        <f>IF(J54&gt;=90,"Xuất sắc",IF(J54&gt;=80,"Tốt", IF(J54&gt;=65,"Khá",IF(J54&gt;=50,"Trung bình", IF(J54&gt;=35, "Yếu", "Kém")))))</f>
        <v>Tốt</v>
      </c>
    </row>
    <row r="55" spans="1:11" x14ac:dyDescent="0.25">
      <c r="A55" s="12">
        <v>43</v>
      </c>
      <c r="B55" s="27" t="s">
        <v>1103</v>
      </c>
      <c r="C55" s="11" t="s">
        <v>1104</v>
      </c>
      <c r="D55" s="28">
        <v>38207</v>
      </c>
      <c r="E55" s="12">
        <v>77</v>
      </c>
      <c r="F55" s="12">
        <v>67</v>
      </c>
      <c r="G55" s="12">
        <v>67</v>
      </c>
      <c r="H55" s="12">
        <v>67</v>
      </c>
      <c r="I55" s="17" t="str">
        <f>IF(H55&gt;=90,"Xuất sắc",IF(H55&gt;=80,"Tốt", IF(H55&gt;=65,"Khá",IF(H55&gt;=50,"Trung bình", IF(H55&gt;=35, "Yếu", "Kém")))))</f>
        <v>Khá</v>
      </c>
      <c r="J55" s="12">
        <v>67</v>
      </c>
      <c r="K55" s="17" t="str">
        <f>IF(J55&gt;=90,"Xuất sắc",IF(J55&gt;=80,"Tốt", IF(J55&gt;=65,"Khá",IF(J55&gt;=50,"Trung bình", IF(J55&gt;=35, "Yếu", "Kém")))))</f>
        <v>Khá</v>
      </c>
    </row>
    <row r="56" spans="1:11" x14ac:dyDescent="0.25">
      <c r="A56" s="12">
        <v>44</v>
      </c>
      <c r="B56" s="27" t="s">
        <v>990</v>
      </c>
      <c r="C56" s="11" t="s">
        <v>991</v>
      </c>
      <c r="D56" s="28">
        <v>38275</v>
      </c>
      <c r="E56" s="12">
        <v>75</v>
      </c>
      <c r="F56" s="12">
        <v>85</v>
      </c>
      <c r="G56" s="12">
        <v>85</v>
      </c>
      <c r="H56" s="12">
        <v>85</v>
      </c>
      <c r="I56" s="17" t="str">
        <f>IF(H56&gt;=90,"Xuất sắc",IF(H56&gt;=80,"Tốt", IF(H56&gt;=65,"Khá",IF(H56&gt;=50,"Trung bình", IF(H56&gt;=35, "Yếu", "Kém")))))</f>
        <v>Tốt</v>
      </c>
      <c r="J56" s="12">
        <v>85</v>
      </c>
      <c r="K56" s="17" t="str">
        <f>IF(J56&gt;=90,"Xuất sắc",IF(J56&gt;=80,"Tốt", IF(J56&gt;=65,"Khá",IF(J56&gt;=50,"Trung bình", IF(J56&gt;=35, "Yếu", "Kém")))))</f>
        <v>Tốt</v>
      </c>
    </row>
    <row r="57" spans="1:11" x14ac:dyDescent="0.25">
      <c r="A57" s="12">
        <v>45</v>
      </c>
      <c r="B57" s="27" t="s">
        <v>996</v>
      </c>
      <c r="C57" s="11" t="s">
        <v>997</v>
      </c>
      <c r="D57" s="28">
        <v>38068</v>
      </c>
      <c r="E57" s="12">
        <v>80</v>
      </c>
      <c r="F57" s="12">
        <v>80</v>
      </c>
      <c r="G57" s="12">
        <v>80</v>
      </c>
      <c r="H57" s="12">
        <v>80</v>
      </c>
      <c r="I57" s="17" t="str">
        <f>IF(H57&gt;=90,"Xuất sắc",IF(H57&gt;=80,"Tốt", IF(H57&gt;=65,"Khá",IF(H57&gt;=50,"Trung bình", IF(H57&gt;=35, "Yếu", "Kém")))))</f>
        <v>Tốt</v>
      </c>
      <c r="J57" s="12">
        <v>80</v>
      </c>
      <c r="K57" s="17" t="str">
        <f>IF(J57&gt;=90,"Xuất sắc",IF(J57&gt;=80,"Tốt", IF(J57&gt;=65,"Khá",IF(J57&gt;=50,"Trung bình", IF(J57&gt;=35, "Yếu", "Kém")))))</f>
        <v>Tốt</v>
      </c>
    </row>
    <row r="58" spans="1:11" x14ac:dyDescent="0.25">
      <c r="A58" s="12">
        <v>46</v>
      </c>
      <c r="B58" s="27" t="s">
        <v>1004</v>
      </c>
      <c r="C58" s="11" t="s">
        <v>1005</v>
      </c>
      <c r="D58" s="28">
        <v>37972</v>
      </c>
      <c r="E58" s="12">
        <v>72</v>
      </c>
      <c r="F58" s="12">
        <v>82</v>
      </c>
      <c r="G58" s="12">
        <v>82</v>
      </c>
      <c r="H58" s="12">
        <v>82</v>
      </c>
      <c r="I58" s="17" t="str">
        <f>IF(H58&gt;=90,"Xuất sắc",IF(H58&gt;=80,"Tốt", IF(H58&gt;=65,"Khá",IF(H58&gt;=50,"Trung bình", IF(H58&gt;=35, "Yếu", "Kém")))))</f>
        <v>Tốt</v>
      </c>
      <c r="J58" s="12">
        <v>82</v>
      </c>
      <c r="K58" s="17" t="str">
        <f>IF(J58&gt;=90,"Xuất sắc",IF(J58&gt;=80,"Tốt", IF(J58&gt;=65,"Khá",IF(J58&gt;=50,"Trung bình", IF(J58&gt;=35, "Yếu", "Kém")))))</f>
        <v>Tốt</v>
      </c>
    </row>
    <row r="59" spans="1:11" x14ac:dyDescent="0.25">
      <c r="A59" s="12">
        <v>47</v>
      </c>
      <c r="B59" s="27" t="s">
        <v>1046</v>
      </c>
      <c r="C59" s="11" t="s">
        <v>1047</v>
      </c>
      <c r="D59" s="28">
        <v>38067</v>
      </c>
      <c r="E59" s="12">
        <v>70</v>
      </c>
      <c r="F59" s="12">
        <v>80</v>
      </c>
      <c r="G59" s="12">
        <v>80</v>
      </c>
      <c r="H59" s="12">
        <v>80</v>
      </c>
      <c r="I59" s="17" t="str">
        <f>IF(H59&gt;=90,"Xuất sắc",IF(H59&gt;=80,"Tốt", IF(H59&gt;=65,"Khá",IF(H59&gt;=50,"Trung bình", IF(H59&gt;=35, "Yếu", "Kém")))))</f>
        <v>Tốt</v>
      </c>
      <c r="J59" s="12">
        <v>80</v>
      </c>
      <c r="K59" s="17" t="str">
        <f>IF(J59&gt;=90,"Xuất sắc",IF(J59&gt;=80,"Tốt", IF(J59&gt;=65,"Khá",IF(J59&gt;=50,"Trung bình", IF(J59&gt;=35, "Yếu", "Kém")))))</f>
        <v>Tốt</v>
      </c>
    </row>
    <row r="60" spans="1:11" x14ac:dyDescent="0.25">
      <c r="A60" s="12">
        <v>48</v>
      </c>
      <c r="B60" s="27" t="s">
        <v>1064</v>
      </c>
      <c r="C60" s="11" t="s">
        <v>1065</v>
      </c>
      <c r="D60" s="28">
        <v>38004</v>
      </c>
      <c r="E60" s="12">
        <v>70</v>
      </c>
      <c r="F60" s="12">
        <v>77</v>
      </c>
      <c r="G60" s="12">
        <v>77</v>
      </c>
      <c r="H60" s="12">
        <v>77</v>
      </c>
      <c r="I60" s="17" t="str">
        <f>IF(H60&gt;=90,"Xuất sắc",IF(H60&gt;=80,"Tốt", IF(H60&gt;=65,"Khá",IF(H60&gt;=50,"Trung bình", IF(H60&gt;=35, "Yếu", "Kém")))))</f>
        <v>Khá</v>
      </c>
      <c r="J60" s="12">
        <v>77</v>
      </c>
      <c r="K60" s="17" t="str">
        <f>IF(J60&gt;=90,"Xuất sắc",IF(J60&gt;=80,"Tốt", IF(J60&gt;=65,"Khá",IF(J60&gt;=50,"Trung bình", IF(J60&gt;=35, "Yếu", "Kém")))))</f>
        <v>Khá</v>
      </c>
    </row>
    <row r="61" spans="1:11" x14ac:dyDescent="0.25">
      <c r="A61" s="12">
        <v>49</v>
      </c>
      <c r="B61" s="27" t="s">
        <v>1020</v>
      </c>
      <c r="C61" s="11" t="s">
        <v>793</v>
      </c>
      <c r="D61" s="28">
        <v>38155</v>
      </c>
      <c r="E61" s="12">
        <v>80</v>
      </c>
      <c r="F61" s="12">
        <v>80</v>
      </c>
      <c r="G61" s="12">
        <v>80</v>
      </c>
      <c r="H61" s="12">
        <v>80</v>
      </c>
      <c r="I61" s="17" t="str">
        <f>IF(H61&gt;=90,"Xuất sắc",IF(H61&gt;=80,"Tốt", IF(H61&gt;=65,"Khá",IF(H61&gt;=50,"Trung bình", IF(H61&gt;=35, "Yếu", "Kém")))))</f>
        <v>Tốt</v>
      </c>
      <c r="J61" s="12">
        <v>80</v>
      </c>
      <c r="K61" s="17" t="str">
        <f>IF(J61&gt;=90,"Xuất sắc",IF(J61&gt;=80,"Tốt", IF(J61&gt;=65,"Khá",IF(J61&gt;=50,"Trung bình", IF(J61&gt;=35, "Yếu", "Kém")))))</f>
        <v>Tốt</v>
      </c>
    </row>
    <row r="62" spans="1:11" x14ac:dyDescent="0.25">
      <c r="A62" s="12">
        <v>50</v>
      </c>
      <c r="B62" s="27" t="s">
        <v>1033</v>
      </c>
      <c r="C62" s="11" t="s">
        <v>1034</v>
      </c>
      <c r="D62" s="28">
        <v>38019</v>
      </c>
      <c r="E62" s="12">
        <v>90</v>
      </c>
      <c r="F62" s="12">
        <v>90</v>
      </c>
      <c r="G62" s="12">
        <v>90</v>
      </c>
      <c r="H62" s="12">
        <v>90</v>
      </c>
      <c r="I62" s="17" t="str">
        <f>IF(H62&gt;=90,"Xuất sắc",IF(H62&gt;=80,"Tốt", IF(H62&gt;=65,"Khá",IF(H62&gt;=50,"Trung bình", IF(H62&gt;=35, "Yếu", "Kém")))))</f>
        <v>Xuất sắc</v>
      </c>
      <c r="J62" s="12">
        <v>90</v>
      </c>
      <c r="K62" s="17" t="str">
        <f>IF(J62&gt;=90,"Xuất sắc",IF(J62&gt;=80,"Tốt", IF(J62&gt;=65,"Khá",IF(J62&gt;=50,"Trung bình", IF(J62&gt;=35, "Yếu", "Kém")))))</f>
        <v>Xuất sắc</v>
      </c>
    </row>
    <row r="63" spans="1:11" x14ac:dyDescent="0.25">
      <c r="A63" s="12">
        <v>51</v>
      </c>
      <c r="B63" s="27" t="s">
        <v>920</v>
      </c>
      <c r="C63" s="11" t="s">
        <v>753</v>
      </c>
      <c r="D63" s="28">
        <v>38119</v>
      </c>
      <c r="E63" s="12">
        <v>100</v>
      </c>
      <c r="F63" s="12">
        <v>100</v>
      </c>
      <c r="G63" s="12">
        <v>100</v>
      </c>
      <c r="H63" s="12">
        <v>100</v>
      </c>
      <c r="I63" s="17" t="str">
        <f>IF(H63&gt;=90,"Xuất sắc",IF(H63&gt;=80,"Tốt", IF(H63&gt;=65,"Khá",IF(H63&gt;=50,"Trung bình", IF(H63&gt;=35, "Yếu", "Kém")))))</f>
        <v>Xuất sắc</v>
      </c>
      <c r="J63" s="12">
        <v>100</v>
      </c>
      <c r="K63" s="17" t="str">
        <f>IF(J63&gt;=90,"Xuất sắc",IF(J63&gt;=80,"Tốt", IF(J63&gt;=65,"Khá",IF(J63&gt;=50,"Trung bình", IF(J63&gt;=35, "Yếu", "Kém")))))</f>
        <v>Xuất sắc</v>
      </c>
    </row>
    <row r="64" spans="1:11" x14ac:dyDescent="0.25">
      <c r="A64" s="12">
        <v>52</v>
      </c>
      <c r="B64" s="27" t="s">
        <v>1012</v>
      </c>
      <c r="C64" s="11" t="s">
        <v>1013</v>
      </c>
      <c r="D64" s="28">
        <v>38018</v>
      </c>
      <c r="E64" s="12">
        <v>94</v>
      </c>
      <c r="F64" s="12">
        <v>90</v>
      </c>
      <c r="G64" s="12">
        <v>90</v>
      </c>
      <c r="H64" s="12">
        <v>90</v>
      </c>
      <c r="I64" s="17" t="str">
        <f>IF(H64&gt;=90,"Xuất sắc",IF(H64&gt;=80,"Tốt", IF(H64&gt;=65,"Khá",IF(H64&gt;=50,"Trung bình", IF(H64&gt;=35, "Yếu", "Kém")))))</f>
        <v>Xuất sắc</v>
      </c>
      <c r="J64" s="12">
        <v>90</v>
      </c>
      <c r="K64" s="17" t="str">
        <f>IF(J64&gt;=90,"Xuất sắc",IF(J64&gt;=80,"Tốt", IF(J64&gt;=65,"Khá",IF(J64&gt;=50,"Trung bình", IF(J64&gt;=35, "Yếu", "Kém")))))</f>
        <v>Xuất sắc</v>
      </c>
    </row>
    <row r="65" spans="1:11" x14ac:dyDescent="0.25">
      <c r="A65" s="12">
        <v>53</v>
      </c>
      <c r="B65" s="27" t="s">
        <v>1040</v>
      </c>
      <c r="C65" s="11" t="s">
        <v>1041</v>
      </c>
      <c r="D65" s="28">
        <v>37651</v>
      </c>
      <c r="E65" s="12">
        <v>80</v>
      </c>
      <c r="F65" s="12">
        <v>80</v>
      </c>
      <c r="G65" s="12">
        <v>80</v>
      </c>
      <c r="H65" s="12">
        <v>80</v>
      </c>
      <c r="I65" s="17" t="str">
        <f>IF(H65&gt;=90,"Xuất sắc",IF(H65&gt;=80,"Tốt", IF(H65&gt;=65,"Khá",IF(H65&gt;=50,"Trung bình", IF(H65&gt;=35, "Yếu", "Kém")))))</f>
        <v>Tốt</v>
      </c>
      <c r="J65" s="12">
        <v>80</v>
      </c>
      <c r="K65" s="17" t="str">
        <f>IF(J65&gt;=90,"Xuất sắc",IF(J65&gt;=80,"Tốt", IF(J65&gt;=65,"Khá",IF(J65&gt;=50,"Trung bình", IF(J65&gt;=35, "Yếu", "Kém")))))</f>
        <v>Tốt</v>
      </c>
    </row>
    <row r="66" spans="1:11" x14ac:dyDescent="0.25">
      <c r="A66" s="12">
        <v>54</v>
      </c>
      <c r="B66" s="27" t="s">
        <v>1048</v>
      </c>
      <c r="C66" s="11" t="s">
        <v>1049</v>
      </c>
      <c r="D66" s="28">
        <v>38249</v>
      </c>
      <c r="E66" s="12">
        <v>82</v>
      </c>
      <c r="F66" s="12">
        <v>82</v>
      </c>
      <c r="G66" s="12">
        <v>82</v>
      </c>
      <c r="H66" s="12">
        <v>82</v>
      </c>
      <c r="I66" s="17" t="str">
        <f>IF(H66&gt;=90,"Xuất sắc",IF(H66&gt;=80,"Tốt", IF(H66&gt;=65,"Khá",IF(H66&gt;=50,"Trung bình", IF(H66&gt;=35, "Yếu", "Kém")))))</f>
        <v>Tốt</v>
      </c>
      <c r="J66" s="12">
        <v>82</v>
      </c>
      <c r="K66" s="17" t="str">
        <f>IF(J66&gt;=90,"Xuất sắc",IF(J66&gt;=80,"Tốt", IF(J66&gt;=65,"Khá",IF(J66&gt;=50,"Trung bình", IF(J66&gt;=35, "Yếu", "Kém")))))</f>
        <v>Tốt</v>
      </c>
    </row>
    <row r="67" spans="1:11" x14ac:dyDescent="0.25">
      <c r="A67" s="12">
        <v>55</v>
      </c>
      <c r="B67" s="27" t="s">
        <v>957</v>
      </c>
      <c r="C67" s="11" t="s">
        <v>958</v>
      </c>
      <c r="D67" s="28">
        <v>38012</v>
      </c>
      <c r="E67" s="12">
        <v>80</v>
      </c>
      <c r="F67" s="12">
        <v>80</v>
      </c>
      <c r="G67" s="12">
        <v>80</v>
      </c>
      <c r="H67" s="12">
        <v>80</v>
      </c>
      <c r="I67" s="17" t="str">
        <f>IF(H67&gt;=90,"Xuất sắc",IF(H67&gt;=80,"Tốt", IF(H67&gt;=65,"Khá",IF(H67&gt;=50,"Trung bình", IF(H67&gt;=35, "Yếu", "Kém")))))</f>
        <v>Tốt</v>
      </c>
      <c r="J67" s="12">
        <v>80</v>
      </c>
      <c r="K67" s="17" t="str">
        <f>IF(J67&gt;=90,"Xuất sắc",IF(J67&gt;=80,"Tốt", IF(J67&gt;=65,"Khá",IF(J67&gt;=50,"Trung bình", IF(J67&gt;=35, "Yếu", "Kém")))))</f>
        <v>Tốt</v>
      </c>
    </row>
    <row r="68" spans="1:11" x14ac:dyDescent="0.25">
      <c r="A68" s="12">
        <v>56</v>
      </c>
      <c r="B68" s="27" t="s">
        <v>1096</v>
      </c>
      <c r="C68" s="11" t="s">
        <v>1097</v>
      </c>
      <c r="D68" s="28">
        <v>38159</v>
      </c>
      <c r="E68" s="12">
        <v>77</v>
      </c>
      <c r="F68" s="12">
        <v>77</v>
      </c>
      <c r="G68" s="12">
        <v>77</v>
      </c>
      <c r="H68" s="12">
        <v>77</v>
      </c>
      <c r="I68" s="17" t="str">
        <f>IF(H68&gt;=90,"Xuất sắc",IF(H68&gt;=80,"Tốt", IF(H68&gt;=65,"Khá",IF(H68&gt;=50,"Trung bình", IF(H68&gt;=35, "Yếu", "Kém")))))</f>
        <v>Khá</v>
      </c>
      <c r="J68" s="12">
        <v>77</v>
      </c>
      <c r="K68" s="17" t="str">
        <f>IF(J68&gt;=90,"Xuất sắc",IF(J68&gt;=80,"Tốt", IF(J68&gt;=65,"Khá",IF(J68&gt;=50,"Trung bình", IF(J68&gt;=35, "Yếu", "Kém")))))</f>
        <v>Khá</v>
      </c>
    </row>
    <row r="69" spans="1:11" x14ac:dyDescent="0.25">
      <c r="A69" s="12">
        <v>57</v>
      </c>
      <c r="B69" s="27" t="s">
        <v>935</v>
      </c>
      <c r="C69" s="11" t="s">
        <v>936</v>
      </c>
      <c r="D69" s="28">
        <v>38278</v>
      </c>
      <c r="E69" s="12">
        <v>80</v>
      </c>
      <c r="F69" s="12">
        <v>80</v>
      </c>
      <c r="G69" s="12">
        <v>80</v>
      </c>
      <c r="H69" s="12">
        <v>80</v>
      </c>
      <c r="I69" s="17" t="str">
        <f>IF(H69&gt;=90,"Xuất sắc",IF(H69&gt;=80,"Tốt", IF(H69&gt;=65,"Khá",IF(H69&gt;=50,"Trung bình", IF(H69&gt;=35, "Yếu", "Kém")))))</f>
        <v>Tốt</v>
      </c>
      <c r="J69" s="12">
        <v>80</v>
      </c>
      <c r="K69" s="17" t="str">
        <f>IF(J69&gt;=90,"Xuất sắc",IF(J69&gt;=80,"Tốt", IF(J69&gt;=65,"Khá",IF(J69&gt;=50,"Trung bình", IF(J69&gt;=35, "Yếu", "Kém")))))</f>
        <v>Tốt</v>
      </c>
    </row>
    <row r="70" spans="1:11" x14ac:dyDescent="0.25">
      <c r="A70" s="12">
        <v>58</v>
      </c>
      <c r="B70" s="27" t="s">
        <v>918</v>
      </c>
      <c r="C70" s="11" t="s">
        <v>919</v>
      </c>
      <c r="D70" s="28">
        <v>38298</v>
      </c>
      <c r="E70" s="12">
        <v>92</v>
      </c>
      <c r="F70" s="12">
        <v>90</v>
      </c>
      <c r="G70" s="12">
        <v>90</v>
      </c>
      <c r="H70" s="12">
        <v>90</v>
      </c>
      <c r="I70" s="17" t="str">
        <f>IF(H70&gt;=90,"Xuất sắc",IF(H70&gt;=80,"Tốt", IF(H70&gt;=65,"Khá",IF(H70&gt;=50,"Trung bình", IF(H70&gt;=35, "Yếu", "Kém")))))</f>
        <v>Xuất sắc</v>
      </c>
      <c r="J70" s="12">
        <v>90</v>
      </c>
      <c r="K70" s="17" t="str">
        <f>IF(J70&gt;=90,"Xuất sắc",IF(J70&gt;=80,"Tốt", IF(J70&gt;=65,"Khá",IF(J70&gt;=50,"Trung bình", IF(J70&gt;=35, "Yếu", "Kém")))))</f>
        <v>Xuất sắc</v>
      </c>
    </row>
    <row r="71" spans="1:11" x14ac:dyDescent="0.25">
      <c r="A71" s="12">
        <v>59</v>
      </c>
      <c r="B71" s="27" t="s">
        <v>943</v>
      </c>
      <c r="C71" s="11" t="s">
        <v>944</v>
      </c>
      <c r="D71" s="28">
        <v>38033</v>
      </c>
      <c r="E71" s="12">
        <v>80</v>
      </c>
      <c r="F71" s="12">
        <v>80</v>
      </c>
      <c r="G71" s="12">
        <v>80</v>
      </c>
      <c r="H71" s="12">
        <v>80</v>
      </c>
      <c r="I71" s="17" t="str">
        <f>IF(H71&gt;=90,"Xuất sắc",IF(H71&gt;=80,"Tốt", IF(H71&gt;=65,"Khá",IF(H71&gt;=50,"Trung bình", IF(H71&gt;=35, "Yếu", "Kém")))))</f>
        <v>Tốt</v>
      </c>
      <c r="J71" s="12">
        <v>80</v>
      </c>
      <c r="K71" s="17" t="str">
        <f>IF(J71&gt;=90,"Xuất sắc",IF(J71&gt;=80,"Tốt", IF(J71&gt;=65,"Khá",IF(J71&gt;=50,"Trung bình", IF(J71&gt;=35, "Yếu", "Kém")))))</f>
        <v>Tốt</v>
      </c>
    </row>
    <row r="72" spans="1:11" x14ac:dyDescent="0.25">
      <c r="A72" s="12">
        <v>60</v>
      </c>
      <c r="B72" s="27" t="s">
        <v>925</v>
      </c>
      <c r="C72" s="11" t="s">
        <v>926</v>
      </c>
      <c r="D72" s="28">
        <v>38180</v>
      </c>
      <c r="E72" s="12">
        <v>80</v>
      </c>
      <c r="F72" s="12">
        <v>90</v>
      </c>
      <c r="G72" s="12">
        <v>90</v>
      </c>
      <c r="H72" s="12">
        <v>90</v>
      </c>
      <c r="I72" s="17" t="str">
        <f>IF(H72&gt;=90,"Xuất sắc",IF(H72&gt;=80,"Tốt", IF(H72&gt;=65,"Khá",IF(H72&gt;=50,"Trung bình", IF(H72&gt;=35, "Yếu", "Kém")))))</f>
        <v>Xuất sắc</v>
      </c>
      <c r="J72" s="12">
        <v>90</v>
      </c>
      <c r="K72" s="17" t="str">
        <f>IF(J72&gt;=90,"Xuất sắc",IF(J72&gt;=80,"Tốt", IF(J72&gt;=65,"Khá",IF(J72&gt;=50,"Trung bình", IF(J72&gt;=35, "Yếu", "Kém")))))</f>
        <v>Xuất sắc</v>
      </c>
    </row>
    <row r="73" spans="1:11" x14ac:dyDescent="0.25">
      <c r="A73" s="12">
        <v>61</v>
      </c>
      <c r="B73" s="27" t="s">
        <v>931</v>
      </c>
      <c r="C73" s="11" t="s">
        <v>932</v>
      </c>
      <c r="D73" s="28">
        <v>38288</v>
      </c>
      <c r="E73" s="12">
        <v>70</v>
      </c>
      <c r="F73" s="12">
        <v>67</v>
      </c>
      <c r="G73" s="12">
        <v>67</v>
      </c>
      <c r="H73" s="12">
        <v>67</v>
      </c>
      <c r="I73" s="17" t="str">
        <f>IF(H73&gt;=90,"Xuất sắc",IF(H73&gt;=80,"Tốt", IF(H73&gt;=65,"Khá",IF(H73&gt;=50,"Trung bình", IF(H73&gt;=35, "Yếu", "Kém")))))</f>
        <v>Khá</v>
      </c>
      <c r="J73" s="12">
        <v>67</v>
      </c>
      <c r="K73" s="17" t="str">
        <f>IF(J73&gt;=90,"Xuất sắc",IF(J73&gt;=80,"Tốt", IF(J73&gt;=65,"Khá",IF(J73&gt;=50,"Trung bình", IF(J73&gt;=35, "Yếu", "Kém")))))</f>
        <v>Khá</v>
      </c>
    </row>
    <row r="74" spans="1:11" x14ac:dyDescent="0.25">
      <c r="A74" s="12">
        <v>62</v>
      </c>
      <c r="B74" s="27" t="s">
        <v>941</v>
      </c>
      <c r="C74" s="11" t="s">
        <v>942</v>
      </c>
      <c r="D74" s="28">
        <v>38274</v>
      </c>
      <c r="E74" s="12">
        <v>80</v>
      </c>
      <c r="F74" s="12">
        <v>80</v>
      </c>
      <c r="G74" s="12">
        <v>80</v>
      </c>
      <c r="H74" s="12">
        <v>80</v>
      </c>
      <c r="I74" s="17" t="str">
        <f>IF(H74&gt;=90,"Xuất sắc",IF(H74&gt;=80,"Tốt", IF(H74&gt;=65,"Khá",IF(H74&gt;=50,"Trung bình", IF(H74&gt;=35, "Yếu", "Kém")))))</f>
        <v>Tốt</v>
      </c>
      <c r="J74" s="12">
        <v>80</v>
      </c>
      <c r="K74" s="17" t="str">
        <f>IF(J74&gt;=90,"Xuất sắc",IF(J74&gt;=80,"Tốt", IF(J74&gt;=65,"Khá",IF(J74&gt;=50,"Trung bình", IF(J74&gt;=35, "Yếu", "Kém")))))</f>
        <v>Tốt</v>
      </c>
    </row>
    <row r="75" spans="1:11" x14ac:dyDescent="0.25">
      <c r="A75" s="12">
        <v>63</v>
      </c>
      <c r="B75" s="27" t="s">
        <v>964</v>
      </c>
      <c r="C75" s="11" t="s">
        <v>965</v>
      </c>
      <c r="D75" s="28">
        <v>38152</v>
      </c>
      <c r="E75" s="12">
        <v>70</v>
      </c>
      <c r="F75" s="12">
        <v>70</v>
      </c>
      <c r="G75" s="12">
        <v>70</v>
      </c>
      <c r="H75" s="12">
        <v>70</v>
      </c>
      <c r="I75" s="17" t="str">
        <f>IF(H75&gt;=90,"Xuất sắc",IF(H75&gt;=80,"Tốt", IF(H75&gt;=65,"Khá",IF(H75&gt;=50,"Trung bình", IF(H75&gt;=35, "Yếu", "Kém")))))</f>
        <v>Khá</v>
      </c>
      <c r="J75" s="12">
        <v>70</v>
      </c>
      <c r="K75" s="17" t="str">
        <f>IF(J75&gt;=90,"Xuất sắc",IF(J75&gt;=80,"Tốt", IF(J75&gt;=65,"Khá",IF(J75&gt;=50,"Trung bình", IF(J75&gt;=35, "Yếu", "Kém")))))</f>
        <v>Khá</v>
      </c>
    </row>
    <row r="76" spans="1:11" x14ac:dyDescent="0.25">
      <c r="A76" s="12">
        <v>64</v>
      </c>
      <c r="B76" s="27" t="s">
        <v>1025</v>
      </c>
      <c r="C76" s="11" t="s">
        <v>1026</v>
      </c>
      <c r="D76" s="28">
        <v>38314</v>
      </c>
      <c r="E76" s="12">
        <v>80</v>
      </c>
      <c r="F76" s="12">
        <v>80</v>
      </c>
      <c r="G76" s="12">
        <v>80</v>
      </c>
      <c r="H76" s="12">
        <v>80</v>
      </c>
      <c r="I76" s="17" t="str">
        <f>IF(H76&gt;=90,"Xuất sắc",IF(H76&gt;=80,"Tốt", IF(H76&gt;=65,"Khá",IF(H76&gt;=50,"Trung bình", IF(H76&gt;=35, "Yếu", "Kém")))))</f>
        <v>Tốt</v>
      </c>
      <c r="J76" s="12">
        <v>80</v>
      </c>
      <c r="K76" s="17" t="str">
        <f>IF(J76&gt;=90,"Xuất sắc",IF(J76&gt;=80,"Tốt", IF(J76&gt;=65,"Khá",IF(J76&gt;=50,"Trung bình", IF(J76&gt;=35, "Yếu", "Kém")))))</f>
        <v>Tốt</v>
      </c>
    </row>
    <row r="77" spans="1:11" x14ac:dyDescent="0.25">
      <c r="A77" s="12">
        <v>65</v>
      </c>
      <c r="B77" s="27" t="s">
        <v>1027</v>
      </c>
      <c r="C77" s="11" t="s">
        <v>1028</v>
      </c>
      <c r="D77" s="28">
        <v>38003</v>
      </c>
      <c r="E77" s="12">
        <v>80</v>
      </c>
      <c r="F77" s="12">
        <v>90</v>
      </c>
      <c r="G77" s="12">
        <v>90</v>
      </c>
      <c r="H77" s="12">
        <v>90</v>
      </c>
      <c r="I77" s="17" t="str">
        <f>IF(H77&gt;=90,"Xuất sắc",IF(H77&gt;=80,"Tốt", IF(H77&gt;=65,"Khá",IF(H77&gt;=50,"Trung bình", IF(H77&gt;=35, "Yếu", "Kém")))))</f>
        <v>Xuất sắc</v>
      </c>
      <c r="J77" s="12">
        <v>90</v>
      </c>
      <c r="K77" s="17" t="str">
        <f>IF(J77&gt;=90,"Xuất sắc",IF(J77&gt;=80,"Tốt", IF(J77&gt;=65,"Khá",IF(J77&gt;=50,"Trung bình", IF(J77&gt;=35, "Yếu", "Kém")))))</f>
        <v>Xuất sắc</v>
      </c>
    </row>
    <row r="78" spans="1:11" x14ac:dyDescent="0.25">
      <c r="A78" s="12">
        <v>66</v>
      </c>
      <c r="B78" s="27" t="s">
        <v>929</v>
      </c>
      <c r="C78" s="11" t="s">
        <v>930</v>
      </c>
      <c r="D78" s="28">
        <v>38205</v>
      </c>
      <c r="E78" s="12">
        <v>80</v>
      </c>
      <c r="F78" s="12">
        <v>80</v>
      </c>
      <c r="G78" s="12">
        <v>80</v>
      </c>
      <c r="H78" s="12">
        <v>80</v>
      </c>
      <c r="I78" s="17" t="str">
        <f>IF(H78&gt;=90,"Xuất sắc",IF(H78&gt;=80,"Tốt", IF(H78&gt;=65,"Khá",IF(H78&gt;=50,"Trung bình", IF(H78&gt;=35, "Yếu", "Kém")))))</f>
        <v>Tốt</v>
      </c>
      <c r="J78" s="12">
        <v>80</v>
      </c>
      <c r="K78" s="17" t="str">
        <f>IF(J78&gt;=90,"Xuất sắc",IF(J78&gt;=80,"Tốt", IF(J78&gt;=65,"Khá",IF(J78&gt;=50,"Trung bình", IF(J78&gt;=35, "Yếu", "Kém")))))</f>
        <v>Tốt</v>
      </c>
    </row>
    <row r="79" spans="1:11" x14ac:dyDescent="0.25">
      <c r="A79" s="12">
        <v>67</v>
      </c>
      <c r="B79" s="27" t="s">
        <v>992</v>
      </c>
      <c r="C79" s="11" t="s">
        <v>993</v>
      </c>
      <c r="D79" s="28">
        <v>38284</v>
      </c>
      <c r="E79" s="12">
        <v>82</v>
      </c>
      <c r="F79" s="12">
        <v>82</v>
      </c>
      <c r="G79" s="12">
        <v>82</v>
      </c>
      <c r="H79" s="12">
        <v>82</v>
      </c>
      <c r="I79" s="17" t="str">
        <f>IF(H79&gt;=90,"Xuất sắc",IF(H79&gt;=80,"Tốt", IF(H79&gt;=65,"Khá",IF(H79&gt;=50,"Trung bình", IF(H79&gt;=35, "Yếu", "Kém")))))</f>
        <v>Tốt</v>
      </c>
      <c r="J79" s="12">
        <v>82</v>
      </c>
      <c r="K79" s="17" t="str">
        <f>IF(J79&gt;=90,"Xuất sắc",IF(J79&gt;=80,"Tốt", IF(J79&gt;=65,"Khá",IF(J79&gt;=50,"Trung bình", IF(J79&gt;=35, "Yếu", "Kém")))))</f>
        <v>Tốt</v>
      </c>
    </row>
    <row r="80" spans="1:11" x14ac:dyDescent="0.25">
      <c r="A80" s="12">
        <v>68</v>
      </c>
      <c r="B80" s="27" t="s">
        <v>1008</v>
      </c>
      <c r="C80" s="11" t="s">
        <v>1009</v>
      </c>
      <c r="D80" s="28">
        <v>38189</v>
      </c>
      <c r="E80" s="12">
        <v>80</v>
      </c>
      <c r="F80" s="12">
        <v>80</v>
      </c>
      <c r="G80" s="12">
        <v>80</v>
      </c>
      <c r="H80" s="12">
        <v>80</v>
      </c>
      <c r="I80" s="17" t="str">
        <f>IF(H80&gt;=90,"Xuất sắc",IF(H80&gt;=80,"Tốt", IF(H80&gt;=65,"Khá",IF(H80&gt;=50,"Trung bình", IF(H80&gt;=35, "Yếu", "Kém")))))</f>
        <v>Tốt</v>
      </c>
      <c r="J80" s="12">
        <v>80</v>
      </c>
      <c r="K80" s="17" t="str">
        <f>IF(J80&gt;=90,"Xuất sắc",IF(J80&gt;=80,"Tốt", IF(J80&gt;=65,"Khá",IF(J80&gt;=50,"Trung bình", IF(J80&gt;=35, "Yếu", "Kém")))))</f>
        <v>Tốt</v>
      </c>
    </row>
    <row r="81" spans="1:11" x14ac:dyDescent="0.25">
      <c r="A81" s="12">
        <v>69</v>
      </c>
      <c r="B81" s="27" t="s">
        <v>1052</v>
      </c>
      <c r="C81" s="11" t="s">
        <v>1053</v>
      </c>
      <c r="D81" s="28">
        <v>38260</v>
      </c>
      <c r="E81" s="12">
        <v>90</v>
      </c>
      <c r="F81" s="12">
        <v>90</v>
      </c>
      <c r="G81" s="12">
        <v>90</v>
      </c>
      <c r="H81" s="12">
        <v>90</v>
      </c>
      <c r="I81" s="17" t="str">
        <f>IF(H81&gt;=90,"Xuất sắc",IF(H81&gt;=80,"Tốt", IF(H81&gt;=65,"Khá",IF(H81&gt;=50,"Trung bình", IF(H81&gt;=35, "Yếu", "Kém")))))</f>
        <v>Xuất sắc</v>
      </c>
      <c r="J81" s="12">
        <v>90</v>
      </c>
      <c r="K81" s="17" t="str">
        <f>IF(J81&gt;=90,"Xuất sắc",IF(J81&gt;=80,"Tốt", IF(J81&gt;=65,"Khá",IF(J81&gt;=50,"Trung bình", IF(J81&gt;=35, "Yếu", "Kém")))))</f>
        <v>Xuất sắc</v>
      </c>
    </row>
    <row r="82" spans="1:11" x14ac:dyDescent="0.25">
      <c r="A82" s="12">
        <v>70</v>
      </c>
      <c r="B82" s="27" t="s">
        <v>1055</v>
      </c>
      <c r="C82" s="11" t="s">
        <v>1056</v>
      </c>
      <c r="D82" s="28">
        <v>38349</v>
      </c>
      <c r="E82" s="12">
        <v>80</v>
      </c>
      <c r="F82" s="12">
        <v>80</v>
      </c>
      <c r="G82" s="12">
        <v>80</v>
      </c>
      <c r="H82" s="12">
        <v>80</v>
      </c>
      <c r="I82" s="17" t="str">
        <f>IF(H82&gt;=90,"Xuất sắc",IF(H82&gt;=80,"Tốt", IF(H82&gt;=65,"Khá",IF(H82&gt;=50,"Trung bình", IF(H82&gt;=35, "Yếu", "Kém")))))</f>
        <v>Tốt</v>
      </c>
      <c r="J82" s="12">
        <v>80</v>
      </c>
      <c r="K82" s="17" t="str">
        <f>IF(J82&gt;=90,"Xuất sắc",IF(J82&gt;=80,"Tốt", IF(J82&gt;=65,"Khá",IF(J82&gt;=50,"Trung bình", IF(J82&gt;=35, "Yếu", "Kém")))))</f>
        <v>Tốt</v>
      </c>
    </row>
    <row r="83" spans="1:11" x14ac:dyDescent="0.25">
      <c r="A83" s="12">
        <v>71</v>
      </c>
      <c r="B83" s="27" t="s">
        <v>986</v>
      </c>
      <c r="C83" s="11" t="s">
        <v>987</v>
      </c>
      <c r="D83" s="28">
        <v>38020</v>
      </c>
      <c r="E83" s="12">
        <v>90</v>
      </c>
      <c r="F83" s="12">
        <v>80</v>
      </c>
      <c r="G83" s="12">
        <v>80</v>
      </c>
      <c r="H83" s="12">
        <v>80</v>
      </c>
      <c r="I83" s="17" t="str">
        <f>IF(H83&gt;=90,"Xuất sắc",IF(H83&gt;=80,"Tốt", IF(H83&gt;=65,"Khá",IF(H83&gt;=50,"Trung bình", IF(H83&gt;=35, "Yếu", "Kém")))))</f>
        <v>Tốt</v>
      </c>
      <c r="J83" s="12">
        <v>80</v>
      </c>
      <c r="K83" s="17" t="str">
        <f>IF(J83&gt;=90,"Xuất sắc",IF(J83&gt;=80,"Tốt", IF(J83&gt;=65,"Khá",IF(J83&gt;=50,"Trung bình", IF(J83&gt;=35, "Yếu", "Kém")))))</f>
        <v>Tốt</v>
      </c>
    </row>
    <row r="84" spans="1:11" x14ac:dyDescent="0.25">
      <c r="A84" s="12">
        <v>72</v>
      </c>
      <c r="B84" s="27" t="s">
        <v>1044</v>
      </c>
      <c r="C84" s="11" t="s">
        <v>1045</v>
      </c>
      <c r="D84" s="28">
        <v>38320</v>
      </c>
      <c r="E84" s="12"/>
      <c r="F84" s="12"/>
      <c r="G84" s="12"/>
      <c r="H84" s="12"/>
      <c r="I84" s="17" t="str">
        <f>IF(H84&gt;=90,"Xuất sắc",IF(H84&gt;=80,"Tốt", IF(H84&gt;=65,"Khá",IF(H84&gt;=50,"Trung bình", IF(H84&gt;=35, "Yếu", "Kém")))))</f>
        <v>Kém</v>
      </c>
      <c r="J84" s="12"/>
      <c r="K84" s="17" t="str">
        <f>IF(J84&gt;=90,"Xuất sắc",IF(J84&gt;=80,"Tốt", IF(J84&gt;=65,"Khá",IF(J84&gt;=50,"Trung bình", IF(J84&gt;=35, "Yếu", "Kém")))))</f>
        <v>Kém</v>
      </c>
    </row>
    <row r="85" spans="1:11" x14ac:dyDescent="0.25">
      <c r="A85" s="12">
        <v>73</v>
      </c>
      <c r="B85" s="27" t="s">
        <v>1105</v>
      </c>
      <c r="C85" s="11" t="s">
        <v>1106</v>
      </c>
      <c r="D85" s="28">
        <v>38259</v>
      </c>
      <c r="E85" s="12">
        <v>90</v>
      </c>
      <c r="F85" s="12">
        <v>90</v>
      </c>
      <c r="G85" s="12">
        <v>90</v>
      </c>
      <c r="H85" s="12">
        <v>90</v>
      </c>
      <c r="I85" s="17" t="str">
        <f>IF(H85&gt;=90,"Xuất sắc",IF(H85&gt;=80,"Tốt", IF(H85&gt;=65,"Khá",IF(H85&gt;=50,"Trung bình", IF(H85&gt;=35, "Yếu", "Kém")))))</f>
        <v>Xuất sắc</v>
      </c>
      <c r="J85" s="12">
        <v>90</v>
      </c>
      <c r="K85" s="17" t="str">
        <f>IF(J85&gt;=90,"Xuất sắc",IF(J85&gt;=80,"Tốt", IF(J85&gt;=65,"Khá",IF(J85&gt;=50,"Trung bình", IF(J85&gt;=35, "Yếu", "Kém")))))</f>
        <v>Xuất sắc</v>
      </c>
    </row>
    <row r="86" spans="1:11" x14ac:dyDescent="0.25">
      <c r="A86" s="12">
        <v>74</v>
      </c>
      <c r="B86" s="27" t="s">
        <v>1094</v>
      </c>
      <c r="C86" s="11" t="s">
        <v>1095</v>
      </c>
      <c r="D86" s="28">
        <v>38065</v>
      </c>
      <c r="E86" s="12">
        <v>70</v>
      </c>
      <c r="F86" s="12">
        <v>77</v>
      </c>
      <c r="G86" s="12">
        <v>77</v>
      </c>
      <c r="H86" s="12">
        <v>77</v>
      </c>
      <c r="I86" s="17" t="str">
        <f>IF(H86&gt;=90,"Xuất sắc",IF(H86&gt;=80,"Tốt", IF(H86&gt;=65,"Khá",IF(H86&gt;=50,"Trung bình", IF(H86&gt;=35, "Yếu", "Kém")))))</f>
        <v>Khá</v>
      </c>
      <c r="J86" s="12">
        <v>77</v>
      </c>
      <c r="K86" s="17" t="str">
        <f>IF(J86&gt;=90,"Xuất sắc",IF(J86&gt;=80,"Tốt", IF(J86&gt;=65,"Khá",IF(J86&gt;=50,"Trung bình", IF(J86&gt;=35, "Yếu", "Kém")))))</f>
        <v>Khá</v>
      </c>
    </row>
    <row r="87" spans="1:11" x14ac:dyDescent="0.25">
      <c r="A87" s="12">
        <v>75</v>
      </c>
      <c r="B87" s="27" t="s">
        <v>945</v>
      </c>
      <c r="C87" s="11" t="s">
        <v>946</v>
      </c>
      <c r="D87" s="28">
        <v>38140</v>
      </c>
      <c r="E87" s="12">
        <v>94</v>
      </c>
      <c r="F87" s="12">
        <v>92</v>
      </c>
      <c r="G87" s="12">
        <v>92</v>
      </c>
      <c r="H87" s="12">
        <v>92</v>
      </c>
      <c r="I87" s="17" t="str">
        <f>IF(H87&gt;=90,"Xuất sắc",IF(H87&gt;=80,"Tốt", IF(H87&gt;=65,"Khá",IF(H87&gt;=50,"Trung bình", IF(H87&gt;=35, "Yếu", "Kém")))))</f>
        <v>Xuất sắc</v>
      </c>
      <c r="J87" s="12">
        <v>92</v>
      </c>
      <c r="K87" s="17" t="str">
        <f>IF(J87&gt;=90,"Xuất sắc",IF(J87&gt;=80,"Tốt", IF(J87&gt;=65,"Khá",IF(J87&gt;=50,"Trung bình", IF(J87&gt;=35, "Yếu", "Kém")))))</f>
        <v>Xuất sắc</v>
      </c>
    </row>
    <row r="88" spans="1:11" x14ac:dyDescent="0.25">
      <c r="A88" s="12">
        <v>76</v>
      </c>
      <c r="B88" s="27" t="s">
        <v>961</v>
      </c>
      <c r="C88" s="11" t="s">
        <v>962</v>
      </c>
      <c r="D88" s="28">
        <v>38273</v>
      </c>
      <c r="E88" s="12">
        <v>80</v>
      </c>
      <c r="F88" s="12">
        <v>80</v>
      </c>
      <c r="G88" s="12">
        <v>80</v>
      </c>
      <c r="H88" s="12">
        <v>80</v>
      </c>
      <c r="I88" s="17" t="str">
        <f>IF(H88&gt;=90,"Xuất sắc",IF(H88&gt;=80,"Tốt", IF(H88&gt;=65,"Khá",IF(H88&gt;=50,"Trung bình", IF(H88&gt;=35, "Yếu", "Kém")))))</f>
        <v>Tốt</v>
      </c>
      <c r="J88" s="12">
        <v>80</v>
      </c>
      <c r="K88" s="17" t="str">
        <f>IF(J88&gt;=90,"Xuất sắc",IF(J88&gt;=80,"Tốt", IF(J88&gt;=65,"Khá",IF(J88&gt;=50,"Trung bình", IF(J88&gt;=35, "Yếu", "Kém")))))</f>
        <v>Tốt</v>
      </c>
    </row>
    <row r="89" spans="1:11" x14ac:dyDescent="0.25">
      <c r="A89" s="12">
        <v>77</v>
      </c>
      <c r="B89" s="27" t="s">
        <v>988</v>
      </c>
      <c r="C89" s="11" t="s">
        <v>989</v>
      </c>
      <c r="D89" s="28">
        <v>38224</v>
      </c>
      <c r="E89" s="12">
        <v>80</v>
      </c>
      <c r="F89" s="12">
        <v>80</v>
      </c>
      <c r="G89" s="12">
        <v>80</v>
      </c>
      <c r="H89" s="12">
        <v>80</v>
      </c>
      <c r="I89" s="17" t="str">
        <f>IF(H89&gt;=90,"Xuất sắc",IF(H89&gt;=80,"Tốt", IF(H89&gt;=65,"Khá",IF(H89&gt;=50,"Trung bình", IF(H89&gt;=35, "Yếu", "Kém")))))</f>
        <v>Tốt</v>
      </c>
      <c r="J89" s="12">
        <v>80</v>
      </c>
      <c r="K89" s="17" t="str">
        <f>IF(J89&gt;=90,"Xuất sắc",IF(J89&gt;=80,"Tốt", IF(J89&gt;=65,"Khá",IF(J89&gt;=50,"Trung bình", IF(J89&gt;=35, "Yếu", "Kém")))))</f>
        <v>Tốt</v>
      </c>
    </row>
    <row r="90" spans="1:11" x14ac:dyDescent="0.25">
      <c r="A90" s="12">
        <v>78</v>
      </c>
      <c r="B90" s="27" t="s">
        <v>1000</v>
      </c>
      <c r="C90" s="11" t="s">
        <v>1001</v>
      </c>
      <c r="D90" s="28">
        <v>38200</v>
      </c>
      <c r="E90" s="12">
        <v>80</v>
      </c>
      <c r="F90" s="12">
        <v>80</v>
      </c>
      <c r="G90" s="12">
        <v>80</v>
      </c>
      <c r="H90" s="12">
        <v>80</v>
      </c>
      <c r="I90" s="17" t="str">
        <f>IF(H90&gt;=90,"Xuất sắc",IF(H90&gt;=80,"Tốt", IF(H90&gt;=65,"Khá",IF(H90&gt;=50,"Trung bình", IF(H90&gt;=35, "Yếu", "Kém")))))</f>
        <v>Tốt</v>
      </c>
      <c r="J90" s="12">
        <v>80</v>
      </c>
      <c r="K90" s="17" t="str">
        <f>IF(J90&gt;=90,"Xuất sắc",IF(J90&gt;=80,"Tốt", IF(J90&gt;=65,"Khá",IF(J90&gt;=50,"Trung bình", IF(J90&gt;=35, "Yếu", "Kém")))))</f>
        <v>Tốt</v>
      </c>
    </row>
    <row r="91" spans="1:11" x14ac:dyDescent="0.25">
      <c r="A91" s="12">
        <v>79</v>
      </c>
      <c r="B91" s="27" t="s">
        <v>1014</v>
      </c>
      <c r="C91" s="11" t="s">
        <v>1015</v>
      </c>
      <c r="D91" s="28">
        <v>38151</v>
      </c>
      <c r="E91" s="12">
        <v>80</v>
      </c>
      <c r="F91" s="12">
        <v>80</v>
      </c>
      <c r="G91" s="12">
        <v>80</v>
      </c>
      <c r="H91" s="12">
        <v>80</v>
      </c>
      <c r="I91" s="17" t="str">
        <f>IF(H91&gt;=90,"Xuất sắc",IF(H91&gt;=80,"Tốt", IF(H91&gt;=65,"Khá",IF(H91&gt;=50,"Trung bình", IF(H91&gt;=35, "Yếu", "Kém")))))</f>
        <v>Tốt</v>
      </c>
      <c r="J91" s="12">
        <v>80</v>
      </c>
      <c r="K91" s="17" t="str">
        <f>IF(J91&gt;=90,"Xuất sắc",IF(J91&gt;=80,"Tốt", IF(J91&gt;=65,"Khá",IF(J91&gt;=50,"Trung bình", IF(J91&gt;=35, "Yếu", "Kém")))))</f>
        <v>Tốt</v>
      </c>
    </row>
    <row r="92" spans="1:11" x14ac:dyDescent="0.25">
      <c r="A92" s="12">
        <v>80</v>
      </c>
      <c r="B92" s="27" t="s">
        <v>1054</v>
      </c>
      <c r="C92" s="11" t="s">
        <v>322</v>
      </c>
      <c r="D92" s="28">
        <v>38298</v>
      </c>
      <c r="E92" s="12">
        <v>80</v>
      </c>
      <c r="F92" s="12">
        <v>80</v>
      </c>
      <c r="G92" s="12">
        <v>80</v>
      </c>
      <c r="H92" s="12">
        <v>80</v>
      </c>
      <c r="I92" s="17" t="str">
        <f>IF(H92&gt;=90,"Xuất sắc",IF(H92&gt;=80,"Tốt", IF(H92&gt;=65,"Khá",IF(H92&gt;=50,"Trung bình", IF(H92&gt;=35, "Yếu", "Kém")))))</f>
        <v>Tốt</v>
      </c>
      <c r="J92" s="12">
        <v>80</v>
      </c>
      <c r="K92" s="17" t="str">
        <f>IF(J92&gt;=90,"Xuất sắc",IF(J92&gt;=80,"Tốt", IF(J92&gt;=65,"Khá",IF(J92&gt;=50,"Trung bình", IF(J92&gt;=35, "Yếu", "Kém")))))</f>
        <v>Tốt</v>
      </c>
    </row>
    <row r="93" spans="1:11" x14ac:dyDescent="0.25">
      <c r="A93" s="12">
        <v>81</v>
      </c>
      <c r="B93" s="27" t="s">
        <v>1021</v>
      </c>
      <c r="C93" s="11" t="s">
        <v>1022</v>
      </c>
      <c r="D93" s="28">
        <v>38113</v>
      </c>
      <c r="E93" s="12">
        <v>72</v>
      </c>
      <c r="F93" s="12">
        <v>80</v>
      </c>
      <c r="G93" s="12">
        <v>80</v>
      </c>
      <c r="H93" s="12">
        <v>80</v>
      </c>
      <c r="I93" s="17" t="str">
        <f>IF(H93&gt;=90,"Xuất sắc",IF(H93&gt;=80,"Tốt", IF(H93&gt;=65,"Khá",IF(H93&gt;=50,"Trung bình", IF(H93&gt;=35, "Yếu", "Kém")))))</f>
        <v>Tốt</v>
      </c>
      <c r="J93" s="12">
        <v>80</v>
      </c>
      <c r="K93" s="17" t="str">
        <f>IF(J93&gt;=90,"Xuất sắc",IF(J93&gt;=80,"Tốt", IF(J93&gt;=65,"Khá",IF(J93&gt;=50,"Trung bình", IF(J93&gt;=35, "Yếu", "Kém")))))</f>
        <v>Tốt</v>
      </c>
    </row>
    <row r="94" spans="1:11" x14ac:dyDescent="0.25">
      <c r="A94" s="12">
        <v>82</v>
      </c>
      <c r="B94" s="27" t="s">
        <v>1006</v>
      </c>
      <c r="C94" s="11" t="s">
        <v>1007</v>
      </c>
      <c r="D94" s="28">
        <v>38258</v>
      </c>
      <c r="E94" s="12"/>
      <c r="F94" s="12"/>
      <c r="G94" s="12"/>
      <c r="H94" s="12"/>
      <c r="I94" s="17" t="str">
        <f>IF(H94&gt;=90,"Xuất sắc",IF(H94&gt;=80,"Tốt", IF(H94&gt;=65,"Khá",IF(H94&gt;=50,"Trung bình", IF(H94&gt;=35, "Yếu", "Kém")))))</f>
        <v>Kém</v>
      </c>
      <c r="J94" s="12"/>
      <c r="K94" s="17" t="str">
        <f>IF(J94&gt;=90,"Xuất sắc",IF(J94&gt;=80,"Tốt", IF(J94&gt;=65,"Khá",IF(J94&gt;=50,"Trung bình", IF(J94&gt;=35, "Yếu", "Kém")))))</f>
        <v>Kém</v>
      </c>
    </row>
    <row r="95" spans="1:11" x14ac:dyDescent="0.25">
      <c r="A95" s="12">
        <v>83</v>
      </c>
      <c r="B95" s="27" t="s">
        <v>1018</v>
      </c>
      <c r="C95" s="11" t="s">
        <v>1019</v>
      </c>
      <c r="D95" s="28">
        <v>37997</v>
      </c>
      <c r="E95" s="12">
        <v>90</v>
      </c>
      <c r="F95" s="12">
        <v>90</v>
      </c>
      <c r="G95" s="12">
        <v>90</v>
      </c>
      <c r="H95" s="12">
        <v>90</v>
      </c>
      <c r="I95" s="17" t="str">
        <f>IF(H95&gt;=90,"Xuất sắc",IF(H95&gt;=80,"Tốt", IF(H95&gt;=65,"Khá",IF(H95&gt;=50,"Trung bình", IF(H95&gt;=35, "Yếu", "Kém")))))</f>
        <v>Xuất sắc</v>
      </c>
      <c r="J95" s="12">
        <v>90</v>
      </c>
      <c r="K95" s="17" t="str">
        <f>IF(J95&gt;=90,"Xuất sắc",IF(J95&gt;=80,"Tốt", IF(J95&gt;=65,"Khá",IF(J95&gt;=50,"Trung bình", IF(J95&gt;=35, "Yếu", "Kém")))))</f>
        <v>Xuất sắc</v>
      </c>
    </row>
    <row r="96" spans="1:11" x14ac:dyDescent="0.25">
      <c r="A96" s="12">
        <v>84</v>
      </c>
      <c r="B96" s="27" t="s">
        <v>1059</v>
      </c>
      <c r="C96" s="11" t="s">
        <v>1060</v>
      </c>
      <c r="D96" s="28">
        <v>38143</v>
      </c>
      <c r="E96" s="12">
        <v>86</v>
      </c>
      <c r="F96" s="12">
        <v>80</v>
      </c>
      <c r="G96" s="12">
        <v>80</v>
      </c>
      <c r="H96" s="12">
        <v>80</v>
      </c>
      <c r="I96" s="17" t="str">
        <f>IF(H96&gt;=90,"Xuất sắc",IF(H96&gt;=80,"Tốt", IF(H96&gt;=65,"Khá",IF(H96&gt;=50,"Trung bình", IF(H96&gt;=35, "Yếu", "Kém")))))</f>
        <v>Tốt</v>
      </c>
      <c r="J96" s="12">
        <v>80</v>
      </c>
      <c r="K96" s="17" t="str">
        <f>IF(J96&gt;=90,"Xuất sắc",IF(J96&gt;=80,"Tốt", IF(J96&gt;=65,"Khá",IF(J96&gt;=50,"Trung bình", IF(J96&gt;=35, "Yếu", "Kém")))))</f>
        <v>Tốt</v>
      </c>
    </row>
    <row r="97" spans="1:11" x14ac:dyDescent="0.25">
      <c r="A97" s="12">
        <v>85</v>
      </c>
      <c r="B97" s="27" t="s">
        <v>921</v>
      </c>
      <c r="C97" s="11" t="s">
        <v>922</v>
      </c>
      <c r="D97" s="28">
        <v>38310</v>
      </c>
      <c r="E97" s="12">
        <v>80</v>
      </c>
      <c r="F97" s="12">
        <v>80</v>
      </c>
      <c r="G97" s="12">
        <v>80</v>
      </c>
      <c r="H97" s="12">
        <v>80</v>
      </c>
      <c r="I97" s="17" t="str">
        <f>IF(H97&gt;=90,"Xuất sắc",IF(H97&gt;=80,"Tốt", IF(H97&gt;=65,"Khá",IF(H97&gt;=50,"Trung bình", IF(H97&gt;=35, "Yếu", "Kém")))))</f>
        <v>Tốt</v>
      </c>
      <c r="J97" s="12">
        <v>80</v>
      </c>
      <c r="K97" s="17" t="str">
        <f>IF(J97&gt;=90,"Xuất sắc",IF(J97&gt;=80,"Tốt", IF(J97&gt;=65,"Khá",IF(J97&gt;=50,"Trung bình", IF(J97&gt;=35, "Yếu", "Kém")))))</f>
        <v>Tốt</v>
      </c>
    </row>
    <row r="98" spans="1:11" x14ac:dyDescent="0.25">
      <c r="A98" s="12">
        <v>86</v>
      </c>
      <c r="B98" s="27" t="s">
        <v>933</v>
      </c>
      <c r="C98" s="11" t="s">
        <v>934</v>
      </c>
      <c r="D98" s="28">
        <v>38213</v>
      </c>
      <c r="E98" s="12">
        <v>80</v>
      </c>
      <c r="F98" s="12">
        <v>80</v>
      </c>
      <c r="G98" s="12">
        <v>80</v>
      </c>
      <c r="H98" s="12">
        <v>80</v>
      </c>
      <c r="I98" s="17" t="str">
        <f>IF(H98&gt;=90,"Xuất sắc",IF(H98&gt;=80,"Tốt", IF(H98&gt;=65,"Khá",IF(H98&gt;=50,"Trung bình", IF(H98&gt;=35, "Yếu", "Kém")))))</f>
        <v>Tốt</v>
      </c>
      <c r="J98" s="12">
        <v>80</v>
      </c>
      <c r="K98" s="17" t="str">
        <f>IF(J98&gt;=90,"Xuất sắc",IF(J98&gt;=80,"Tốt", IF(J98&gt;=65,"Khá",IF(J98&gt;=50,"Trung bình", IF(J98&gt;=35, "Yếu", "Kém")))))</f>
        <v>Tốt</v>
      </c>
    </row>
    <row r="99" spans="1:11" x14ac:dyDescent="0.25">
      <c r="A99" s="12">
        <v>87</v>
      </c>
      <c r="B99" s="27" t="s">
        <v>937</v>
      </c>
      <c r="C99" s="11" t="s">
        <v>938</v>
      </c>
      <c r="D99" s="28">
        <v>38291</v>
      </c>
      <c r="E99" s="12">
        <v>80</v>
      </c>
      <c r="F99" s="12">
        <v>80</v>
      </c>
      <c r="G99" s="12">
        <v>80</v>
      </c>
      <c r="H99" s="12">
        <v>80</v>
      </c>
      <c r="I99" s="17" t="str">
        <f>IF(H99&gt;=90,"Xuất sắc",IF(H99&gt;=80,"Tốt", IF(H99&gt;=65,"Khá",IF(H99&gt;=50,"Trung bình", IF(H99&gt;=35, "Yếu", "Kém")))))</f>
        <v>Tốt</v>
      </c>
      <c r="J99" s="12">
        <v>80</v>
      </c>
      <c r="K99" s="17" t="str">
        <f>IF(J99&gt;=90,"Xuất sắc",IF(J99&gt;=80,"Tốt", IF(J99&gt;=65,"Khá",IF(J99&gt;=50,"Trung bình", IF(J99&gt;=35, "Yếu", "Kém")))))</f>
        <v>Tốt</v>
      </c>
    </row>
    <row r="100" spans="1:11" x14ac:dyDescent="0.25">
      <c r="A100" s="12">
        <v>88</v>
      </c>
      <c r="B100" s="27" t="s">
        <v>949</v>
      </c>
      <c r="C100" s="11" t="s">
        <v>950</v>
      </c>
      <c r="D100" s="28">
        <v>38221</v>
      </c>
      <c r="E100" s="12">
        <v>80</v>
      </c>
      <c r="F100" s="12">
        <v>80</v>
      </c>
      <c r="G100" s="12">
        <v>80</v>
      </c>
      <c r="H100" s="12">
        <v>80</v>
      </c>
      <c r="I100" s="17" t="str">
        <f>IF(H100&gt;=90,"Xuất sắc",IF(H100&gt;=80,"Tốt", IF(H100&gt;=65,"Khá",IF(H100&gt;=50,"Trung bình", IF(H100&gt;=35, "Yếu", "Kém")))))</f>
        <v>Tốt</v>
      </c>
      <c r="J100" s="12">
        <v>80</v>
      </c>
      <c r="K100" s="17" t="str">
        <f>IF(J100&gt;=90,"Xuất sắc",IF(J100&gt;=80,"Tốt", IF(J100&gt;=65,"Khá",IF(J100&gt;=50,"Trung bình", IF(J100&gt;=35, "Yếu", "Kém")))))</f>
        <v>Tốt</v>
      </c>
    </row>
    <row r="101" spans="1:11" x14ac:dyDescent="0.25">
      <c r="A101" s="12">
        <v>89</v>
      </c>
      <c r="B101" s="27" t="s">
        <v>998</v>
      </c>
      <c r="C101" s="11" t="s">
        <v>999</v>
      </c>
      <c r="D101" s="28">
        <v>38243</v>
      </c>
      <c r="E101" s="12">
        <v>70</v>
      </c>
      <c r="F101" s="12">
        <v>80</v>
      </c>
      <c r="G101" s="12">
        <v>80</v>
      </c>
      <c r="H101" s="12">
        <v>80</v>
      </c>
      <c r="I101" s="17" t="str">
        <f>IF(H101&gt;=90,"Xuất sắc",IF(H101&gt;=80,"Tốt", IF(H101&gt;=65,"Khá",IF(H101&gt;=50,"Trung bình", IF(H101&gt;=35, "Yếu", "Kém")))))</f>
        <v>Tốt</v>
      </c>
      <c r="J101" s="12">
        <v>80</v>
      </c>
      <c r="K101" s="17" t="str">
        <f>IF(J101&gt;=90,"Xuất sắc",IF(J101&gt;=80,"Tốt", IF(J101&gt;=65,"Khá",IF(J101&gt;=50,"Trung bình", IF(J101&gt;=35, "Yếu", "Kém")))))</f>
        <v>Tốt</v>
      </c>
    </row>
    <row r="102" spans="1:11" x14ac:dyDescent="0.25">
      <c r="A102" s="12">
        <v>90</v>
      </c>
      <c r="B102" s="27" t="s">
        <v>1084</v>
      </c>
      <c r="C102" s="11" t="s">
        <v>1085</v>
      </c>
      <c r="D102" s="28">
        <v>37987</v>
      </c>
      <c r="E102" s="12">
        <v>80</v>
      </c>
      <c r="F102" s="12">
        <v>80</v>
      </c>
      <c r="G102" s="12">
        <v>80</v>
      </c>
      <c r="H102" s="12">
        <v>80</v>
      </c>
      <c r="I102" s="17" t="str">
        <f>IF(H102&gt;=90,"Xuất sắc",IF(H102&gt;=80,"Tốt", IF(H102&gt;=65,"Khá",IF(H102&gt;=50,"Trung bình", IF(H102&gt;=35, "Yếu", "Kém")))))</f>
        <v>Tốt</v>
      </c>
      <c r="J102" s="12">
        <v>80</v>
      </c>
      <c r="K102" s="17" t="str">
        <f>IF(J102&gt;=90,"Xuất sắc",IF(J102&gt;=80,"Tốt", IF(J102&gt;=65,"Khá",IF(J102&gt;=50,"Trung bình", IF(J102&gt;=35, "Yếu", "Kém")))))</f>
        <v>Tốt</v>
      </c>
    </row>
    <row r="103" spans="1:11" x14ac:dyDescent="0.25">
      <c r="A103" s="12">
        <v>91</v>
      </c>
      <c r="B103" s="27" t="s">
        <v>1092</v>
      </c>
      <c r="C103" s="11" t="s">
        <v>1093</v>
      </c>
      <c r="D103" s="28">
        <v>38235</v>
      </c>
      <c r="E103" s="12">
        <v>80</v>
      </c>
      <c r="F103" s="12">
        <v>80</v>
      </c>
      <c r="G103" s="12">
        <v>80</v>
      </c>
      <c r="H103" s="12">
        <v>80</v>
      </c>
      <c r="I103" s="17" t="str">
        <f>IF(H103&gt;=90,"Xuất sắc",IF(H103&gt;=80,"Tốt", IF(H103&gt;=65,"Khá",IF(H103&gt;=50,"Trung bình", IF(H103&gt;=35, "Yếu", "Kém")))))</f>
        <v>Tốt</v>
      </c>
      <c r="J103" s="12">
        <v>80</v>
      </c>
      <c r="K103" s="17" t="str">
        <f>IF(J103&gt;=90,"Xuất sắc",IF(J103&gt;=80,"Tốt", IF(J103&gt;=65,"Khá",IF(J103&gt;=50,"Trung bình", IF(J103&gt;=35, "Yếu", "Kém")))))</f>
        <v>Tốt</v>
      </c>
    </row>
    <row r="104" spans="1:11" x14ac:dyDescent="0.25">
      <c r="A104" s="12">
        <v>92</v>
      </c>
      <c r="B104" s="27" t="s">
        <v>1061</v>
      </c>
      <c r="C104" s="11" t="s">
        <v>1062</v>
      </c>
      <c r="D104" s="28">
        <v>38189</v>
      </c>
      <c r="E104" s="12">
        <v>70</v>
      </c>
      <c r="F104" s="12">
        <v>80</v>
      </c>
      <c r="G104" s="12">
        <v>80</v>
      </c>
      <c r="H104" s="12">
        <v>80</v>
      </c>
      <c r="I104" s="17" t="str">
        <f>IF(H104&gt;=90,"Xuất sắc",IF(H104&gt;=80,"Tốt", IF(H104&gt;=65,"Khá",IF(H104&gt;=50,"Trung bình", IF(H104&gt;=35, "Yếu", "Kém")))))</f>
        <v>Tốt</v>
      </c>
      <c r="J104" s="12">
        <v>80</v>
      </c>
      <c r="K104" s="17" t="str">
        <f>IF(J104&gt;=90,"Xuất sắc",IF(J104&gt;=80,"Tốt", IF(J104&gt;=65,"Khá",IF(J104&gt;=50,"Trung bình", IF(J104&gt;=35, "Yếu", "Kém")))))</f>
        <v>Tốt</v>
      </c>
    </row>
    <row r="105" spans="1:11" x14ac:dyDescent="0.25">
      <c r="A105" s="12">
        <v>93</v>
      </c>
      <c r="B105" s="27" t="s">
        <v>951</v>
      </c>
      <c r="C105" s="11" t="s">
        <v>952</v>
      </c>
      <c r="D105" s="28">
        <v>38143</v>
      </c>
      <c r="E105" s="12">
        <v>80</v>
      </c>
      <c r="F105" s="12">
        <v>80</v>
      </c>
      <c r="G105" s="12">
        <v>80</v>
      </c>
      <c r="H105" s="12">
        <v>80</v>
      </c>
      <c r="I105" s="17" t="str">
        <f>IF(H105&gt;=90,"Xuất sắc",IF(H105&gt;=80,"Tốt", IF(H105&gt;=65,"Khá",IF(H105&gt;=50,"Trung bình", IF(H105&gt;=35, "Yếu", "Kém")))))</f>
        <v>Tốt</v>
      </c>
      <c r="J105" s="12">
        <v>80</v>
      </c>
      <c r="K105" s="17" t="str">
        <f>IF(J105&gt;=90,"Xuất sắc",IF(J105&gt;=80,"Tốt", IF(J105&gt;=65,"Khá",IF(J105&gt;=50,"Trung bình", IF(J105&gt;=35, "Yếu", "Kém")))))</f>
        <v>Tốt</v>
      </c>
    </row>
    <row r="106" spans="1:11" x14ac:dyDescent="0.25">
      <c r="A106" s="12">
        <v>94</v>
      </c>
      <c r="B106" s="27" t="s">
        <v>959</v>
      </c>
      <c r="C106" s="11" t="s">
        <v>960</v>
      </c>
      <c r="D106" s="28">
        <v>38283</v>
      </c>
      <c r="E106" s="12">
        <v>80</v>
      </c>
      <c r="F106" s="12">
        <v>80</v>
      </c>
      <c r="G106" s="12">
        <v>80</v>
      </c>
      <c r="H106" s="12">
        <v>80</v>
      </c>
      <c r="I106" s="17" t="str">
        <f>IF(H106&gt;=90,"Xuất sắc",IF(H106&gt;=80,"Tốt", IF(H106&gt;=65,"Khá",IF(H106&gt;=50,"Trung bình", IF(H106&gt;=35, "Yếu", "Kém")))))</f>
        <v>Tốt</v>
      </c>
      <c r="J106" s="12">
        <v>80</v>
      </c>
      <c r="K106" s="17" t="str">
        <f>IF(J106&gt;=90,"Xuất sắc",IF(J106&gt;=80,"Tốt", IF(J106&gt;=65,"Khá",IF(J106&gt;=50,"Trung bình", IF(J106&gt;=35, "Yếu", "Kém")))))</f>
        <v>Tốt</v>
      </c>
    </row>
    <row r="107" spans="1:11" x14ac:dyDescent="0.25">
      <c r="A107" s="12">
        <v>95</v>
      </c>
      <c r="B107" s="27" t="s">
        <v>1029</v>
      </c>
      <c r="C107" s="11" t="s">
        <v>1030</v>
      </c>
      <c r="D107" s="28">
        <v>38034</v>
      </c>
      <c r="E107" s="12">
        <v>70</v>
      </c>
      <c r="F107" s="12">
        <v>80</v>
      </c>
      <c r="G107" s="12">
        <v>80</v>
      </c>
      <c r="H107" s="12">
        <v>80</v>
      </c>
      <c r="I107" s="17" t="str">
        <f>IF(H107&gt;=90,"Xuất sắc",IF(H107&gt;=80,"Tốt", IF(H107&gt;=65,"Khá",IF(H107&gt;=50,"Trung bình", IF(H107&gt;=35, "Yếu", "Kém")))))</f>
        <v>Tốt</v>
      </c>
      <c r="J107" s="12">
        <v>80</v>
      </c>
      <c r="K107" s="17" t="str">
        <f>IF(J107&gt;=90,"Xuất sắc",IF(J107&gt;=80,"Tốt", IF(J107&gt;=65,"Khá",IF(J107&gt;=50,"Trung bình", IF(J107&gt;=35, "Yếu", "Kém")))))</f>
        <v>Tốt</v>
      </c>
    </row>
    <row r="108" spans="1:11" x14ac:dyDescent="0.25">
      <c r="A108" s="12">
        <v>96</v>
      </c>
      <c r="B108" s="27" t="s">
        <v>980</v>
      </c>
      <c r="C108" s="11" t="s">
        <v>981</v>
      </c>
      <c r="D108" s="28">
        <v>38075</v>
      </c>
      <c r="E108" s="12">
        <v>92</v>
      </c>
      <c r="F108" s="12">
        <v>90</v>
      </c>
      <c r="G108" s="12">
        <v>90</v>
      </c>
      <c r="H108" s="12">
        <v>90</v>
      </c>
      <c r="I108" s="17" t="str">
        <f>IF(H108&gt;=90,"Xuất sắc",IF(H108&gt;=80,"Tốt", IF(H108&gt;=65,"Khá",IF(H108&gt;=50,"Trung bình", IF(H108&gt;=35, "Yếu", "Kém")))))</f>
        <v>Xuất sắc</v>
      </c>
      <c r="J108" s="12">
        <v>90</v>
      </c>
      <c r="K108" s="17" t="str">
        <f>IF(J108&gt;=90,"Xuất sắc",IF(J108&gt;=80,"Tốt", IF(J108&gt;=65,"Khá",IF(J108&gt;=50,"Trung bình", IF(J108&gt;=35, "Yếu", "Kém")))))</f>
        <v>Xuất sắc</v>
      </c>
    </row>
    <row r="109" spans="1:11" x14ac:dyDescent="0.25">
      <c r="A109" s="12">
        <v>97</v>
      </c>
      <c r="B109" s="27" t="s">
        <v>1100</v>
      </c>
      <c r="C109" s="11" t="s">
        <v>1101</v>
      </c>
      <c r="D109" s="28">
        <v>38024</v>
      </c>
      <c r="E109" s="12">
        <v>100</v>
      </c>
      <c r="F109" s="12">
        <v>100</v>
      </c>
      <c r="G109" s="12">
        <v>100</v>
      </c>
      <c r="H109" s="12">
        <v>100</v>
      </c>
      <c r="I109" s="17" t="str">
        <f>IF(H109&gt;=90,"Xuất sắc",IF(H109&gt;=80,"Tốt", IF(H109&gt;=65,"Khá",IF(H109&gt;=50,"Trung bình", IF(H109&gt;=35, "Yếu", "Kém")))))</f>
        <v>Xuất sắc</v>
      </c>
      <c r="J109" s="12">
        <v>100</v>
      </c>
      <c r="K109" s="17" t="str">
        <f>IF(J109&gt;=90,"Xuất sắc",IF(J109&gt;=80,"Tốt", IF(J109&gt;=65,"Khá",IF(J109&gt;=50,"Trung bình", IF(J109&gt;=35, "Yếu", "Kém")))))</f>
        <v>Xuất sắc</v>
      </c>
    </row>
    <row r="110" spans="1:11" x14ac:dyDescent="0.25">
      <c r="A110" s="12">
        <v>98</v>
      </c>
      <c r="B110" s="27" t="s">
        <v>955</v>
      </c>
      <c r="C110" s="11" t="s">
        <v>956</v>
      </c>
      <c r="D110" s="28">
        <v>38038</v>
      </c>
      <c r="E110" s="12">
        <v>70</v>
      </c>
      <c r="F110" s="12">
        <v>80</v>
      </c>
      <c r="G110" s="12">
        <v>80</v>
      </c>
      <c r="H110" s="12">
        <v>80</v>
      </c>
      <c r="I110" s="17" t="str">
        <f>IF(H110&gt;=90,"Xuất sắc",IF(H110&gt;=80,"Tốt", IF(H110&gt;=65,"Khá",IF(H110&gt;=50,"Trung bình", IF(H110&gt;=35, "Yếu", "Kém")))))</f>
        <v>Tốt</v>
      </c>
      <c r="J110" s="12">
        <v>80</v>
      </c>
      <c r="K110" s="17" t="str">
        <f>IF(J110&gt;=90,"Xuất sắc",IF(J110&gt;=80,"Tốt", IF(J110&gt;=65,"Khá",IF(J110&gt;=50,"Trung bình", IF(J110&gt;=35, "Yếu", "Kém")))))</f>
        <v>Tốt</v>
      </c>
    </row>
    <row r="111" spans="1:11" x14ac:dyDescent="0.25">
      <c r="A111" s="12">
        <v>99</v>
      </c>
      <c r="B111" s="27" t="s">
        <v>1072</v>
      </c>
      <c r="C111" s="11" t="s">
        <v>1073</v>
      </c>
      <c r="D111" s="28">
        <v>38217</v>
      </c>
      <c r="E111" s="12">
        <v>80</v>
      </c>
      <c r="F111" s="12">
        <v>80</v>
      </c>
      <c r="G111" s="12">
        <v>80</v>
      </c>
      <c r="H111" s="12">
        <v>80</v>
      </c>
      <c r="I111" s="17" t="str">
        <f>IF(H111&gt;=90,"Xuất sắc",IF(H111&gt;=80,"Tốt", IF(H111&gt;=65,"Khá",IF(H111&gt;=50,"Trung bình", IF(H111&gt;=35, "Yếu", "Kém")))))</f>
        <v>Tốt</v>
      </c>
      <c r="J111" s="12">
        <v>80</v>
      </c>
      <c r="K111" s="17" t="str">
        <f>IF(J111&gt;=90,"Xuất sắc",IF(J111&gt;=80,"Tốt", IF(J111&gt;=65,"Khá",IF(J111&gt;=50,"Trung bình", IF(J111&gt;=35, "Yếu", "Kém")))))</f>
        <v>Tốt</v>
      </c>
    </row>
    <row r="112" spans="1:11" x14ac:dyDescent="0.25">
      <c r="A112" s="12">
        <v>100</v>
      </c>
      <c r="B112" s="27" t="s">
        <v>1063</v>
      </c>
      <c r="C112" s="11" t="s">
        <v>851</v>
      </c>
      <c r="D112" s="28">
        <v>37791</v>
      </c>
      <c r="E112" s="12">
        <v>90</v>
      </c>
      <c r="F112" s="12">
        <v>90</v>
      </c>
      <c r="G112" s="12">
        <v>90</v>
      </c>
      <c r="H112" s="12">
        <v>90</v>
      </c>
      <c r="I112" s="17" t="str">
        <f>IF(H112&gt;=90,"Xuất sắc",IF(H112&gt;=80,"Tốt", IF(H112&gt;=65,"Khá",IF(H112&gt;=50,"Trung bình", IF(H112&gt;=35, "Yếu", "Kém")))))</f>
        <v>Xuất sắc</v>
      </c>
      <c r="J112" s="12">
        <v>90</v>
      </c>
      <c r="K112" s="17" t="str">
        <f>IF(J112&gt;=90,"Xuất sắc",IF(J112&gt;=80,"Tốt", IF(J112&gt;=65,"Khá",IF(J112&gt;=50,"Trung bình", IF(J112&gt;=35, "Yếu", "Kém")))))</f>
        <v>Xuất sắc</v>
      </c>
    </row>
    <row r="113" spans="1:11" x14ac:dyDescent="0.25">
      <c r="A113" s="12">
        <v>101</v>
      </c>
      <c r="B113" s="27" t="s">
        <v>1080</v>
      </c>
      <c r="C113" s="11" t="s">
        <v>1081</v>
      </c>
      <c r="D113" s="28">
        <v>38218</v>
      </c>
      <c r="E113" s="12">
        <v>80</v>
      </c>
      <c r="F113" s="12">
        <v>80</v>
      </c>
      <c r="G113" s="12">
        <v>80</v>
      </c>
      <c r="H113" s="12">
        <v>80</v>
      </c>
      <c r="I113" s="17" t="str">
        <f>IF(H113&gt;=90,"Xuất sắc",IF(H113&gt;=80,"Tốt", IF(H113&gt;=65,"Khá",IF(H113&gt;=50,"Trung bình", IF(H113&gt;=35, "Yếu", "Kém")))))</f>
        <v>Tốt</v>
      </c>
      <c r="J113" s="12">
        <v>80</v>
      </c>
      <c r="K113" s="17" t="str">
        <f>IF(J113&gt;=90,"Xuất sắc",IF(J113&gt;=80,"Tốt", IF(J113&gt;=65,"Khá",IF(J113&gt;=50,"Trung bình", IF(J113&gt;=35, "Yếu", "Kém")))))</f>
        <v>Tốt</v>
      </c>
    </row>
    <row r="115" spans="1:11" customFormat="1" ht="14.25" x14ac:dyDescent="0.2">
      <c r="A115" s="53" t="s">
        <v>1107</v>
      </c>
      <c r="B115" s="53"/>
      <c r="C115" s="53"/>
    </row>
  </sheetData>
  <sortState xmlns:xlrd2="http://schemas.microsoft.com/office/spreadsheetml/2017/richdata2" ref="A13:K113">
    <sortCondition ref="B13:B113"/>
  </sortState>
  <mergeCells count="16">
    <mergeCell ref="A115:C11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G1:K1"/>
    <mergeCell ref="A2:C2"/>
    <mergeCell ref="G2:K2"/>
    <mergeCell ref="A5:K5"/>
  </mergeCells>
  <conditionalFormatting sqref="B13:B113">
    <cfRule type="duplicateValues" dxfId="38" priority="1"/>
    <cfRule type="duplicateValues" dxfId="37" priority="2"/>
    <cfRule type="duplicateValues" dxfId="36" priority="3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75F0-7377-4A1A-B93A-23A8C96EF9D4}">
  <dimension ref="A1:K96"/>
  <sheetViews>
    <sheetView topLeftCell="A75" workbookViewId="0">
      <selection activeCell="B92" sqref="B92"/>
    </sheetView>
  </sheetViews>
  <sheetFormatPr defaultRowHeight="15" x14ac:dyDescent="0.25"/>
  <cols>
    <col min="1" max="1" width="4.75" style="2" bestFit="1" customWidth="1"/>
    <col min="2" max="2" width="8.875" style="5" bestFit="1" customWidth="1"/>
    <col min="3" max="3" width="16.75" style="2" bestFit="1" customWidth="1"/>
    <col min="4" max="4" width="9.875" style="2" bestFit="1" customWidth="1"/>
    <col min="5" max="5" width="6.875" style="2" bestFit="1" customWidth="1"/>
    <col min="6" max="8" width="5.375" style="2" bestFit="1" customWidth="1"/>
    <col min="9" max="9" width="7.75" style="2" bestFit="1" customWidth="1"/>
    <col min="10" max="10" width="5.375" style="2" bestFit="1" customWidth="1"/>
    <col min="11" max="11" width="11.75" style="2" customWidth="1"/>
    <col min="12" max="16384" width="9" style="2"/>
  </cols>
  <sheetData>
    <row r="1" spans="1:11" ht="16.5" x14ac:dyDescent="0.25">
      <c r="A1" s="50" t="s">
        <v>0</v>
      </c>
      <c r="B1" s="50"/>
      <c r="C1" s="50"/>
      <c r="G1" s="51" t="s">
        <v>2</v>
      </c>
      <c r="H1" s="51"/>
      <c r="I1" s="51"/>
      <c r="J1" s="51"/>
      <c r="K1" s="51"/>
    </row>
    <row r="2" spans="1:11" ht="16.5" x14ac:dyDescent="0.25">
      <c r="A2" s="52" t="s">
        <v>1</v>
      </c>
      <c r="B2" s="52"/>
      <c r="C2" s="52"/>
      <c r="G2" s="51" t="s">
        <v>3</v>
      </c>
      <c r="H2" s="51"/>
      <c r="I2" s="51"/>
      <c r="J2" s="51"/>
      <c r="K2" s="51"/>
    </row>
    <row r="3" spans="1:11" ht="16.5" x14ac:dyDescent="0.25">
      <c r="A3" s="8"/>
    </row>
    <row r="5" spans="1:11" s="9" customFormat="1" ht="19.5" x14ac:dyDescent="0.2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9" customFormat="1" ht="19.5" x14ac:dyDescent="0.2">
      <c r="A6" s="49" t="s">
        <v>40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9" customFormat="1" ht="19.5" x14ac:dyDescent="0.2">
      <c r="A7" s="49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10" spans="1:11" ht="15.75" customHeight="1" x14ac:dyDescent="0.25">
      <c r="A10" s="68" t="s">
        <v>5</v>
      </c>
      <c r="B10" s="69" t="s">
        <v>6</v>
      </c>
      <c r="C10" s="69" t="s">
        <v>7</v>
      </c>
      <c r="D10" s="69" t="s">
        <v>8</v>
      </c>
      <c r="E10" s="21" t="s">
        <v>9</v>
      </c>
      <c r="F10" s="21" t="s">
        <v>9</v>
      </c>
      <c r="G10" s="21" t="s">
        <v>9</v>
      </c>
      <c r="H10" s="69" t="s">
        <v>13</v>
      </c>
      <c r="I10" s="69"/>
      <c r="J10" s="69" t="s">
        <v>13</v>
      </c>
      <c r="K10" s="69"/>
    </row>
    <row r="11" spans="1:11" ht="36" customHeight="1" x14ac:dyDescent="0.25">
      <c r="A11" s="68"/>
      <c r="B11" s="69"/>
      <c r="C11" s="69"/>
      <c r="D11" s="69"/>
      <c r="E11" s="21" t="s">
        <v>10</v>
      </c>
      <c r="F11" s="21" t="s">
        <v>11</v>
      </c>
      <c r="G11" s="21" t="s">
        <v>12</v>
      </c>
      <c r="H11" s="69" t="s">
        <v>14</v>
      </c>
      <c r="I11" s="69"/>
      <c r="J11" s="69" t="s">
        <v>29</v>
      </c>
      <c r="K11" s="69"/>
    </row>
    <row r="12" spans="1:11" ht="15.75" x14ac:dyDescent="0.25">
      <c r="A12" s="68"/>
      <c r="B12" s="69"/>
      <c r="C12" s="69"/>
      <c r="D12" s="69"/>
      <c r="E12" s="22"/>
      <c r="F12" s="22"/>
      <c r="G12" s="22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x14ac:dyDescent="0.25">
      <c r="A13" s="12">
        <v>1</v>
      </c>
      <c r="B13" s="27" t="s">
        <v>1108</v>
      </c>
      <c r="C13" s="11" t="s">
        <v>1109</v>
      </c>
      <c r="D13" s="28">
        <v>38361</v>
      </c>
      <c r="E13" s="12">
        <v>90</v>
      </c>
      <c r="F13" s="12">
        <v>90</v>
      </c>
      <c r="G13" s="12">
        <v>90</v>
      </c>
      <c r="H13" s="12">
        <v>90</v>
      </c>
      <c r="I13" s="17" t="str">
        <f t="shared" ref="I13:I76" si="0">IF(H13&gt;=90,"Xuất sắc",IF(H13&gt;=80,"Tốt", IF(H13&gt;=65,"Khá",IF(H13&gt;=50,"Trung bình", IF(H13&gt;=35, "Yếu", "Kém")))))</f>
        <v>Xuất sắc</v>
      </c>
      <c r="J13" s="12">
        <v>90</v>
      </c>
      <c r="K13" s="17" t="str">
        <f t="shared" ref="K13:K76" si="1">IF(J13&gt;=90,"Xuất sắc",IF(J13&gt;=80,"Tốt", IF(J13&gt;=65,"Khá",IF(J13&gt;=50,"Trung bình", IF(J13&gt;=35, "Yếu", "Kém")))))</f>
        <v>Xuất sắc</v>
      </c>
    </row>
    <row r="14" spans="1:11" x14ac:dyDescent="0.25">
      <c r="A14" s="12">
        <v>2</v>
      </c>
      <c r="B14" s="27" t="s">
        <v>1110</v>
      </c>
      <c r="C14" s="11" t="s">
        <v>1111</v>
      </c>
      <c r="D14" s="28">
        <v>38547</v>
      </c>
      <c r="E14" s="12">
        <v>80</v>
      </c>
      <c r="F14" s="12">
        <v>80</v>
      </c>
      <c r="G14" s="12">
        <v>80</v>
      </c>
      <c r="H14" s="12">
        <v>80</v>
      </c>
      <c r="I14" s="17" t="str">
        <f t="shared" si="0"/>
        <v>Tốt</v>
      </c>
      <c r="J14" s="12">
        <v>80</v>
      </c>
      <c r="K14" s="17" t="str">
        <f t="shared" si="1"/>
        <v>Tốt</v>
      </c>
    </row>
    <row r="15" spans="1:11" x14ac:dyDescent="0.25">
      <c r="A15" s="12">
        <v>3</v>
      </c>
      <c r="B15" s="27" t="s">
        <v>1112</v>
      </c>
      <c r="C15" s="11" t="s">
        <v>1058</v>
      </c>
      <c r="D15" s="28">
        <v>38428</v>
      </c>
      <c r="E15" s="12">
        <v>70</v>
      </c>
      <c r="F15" s="12">
        <v>80</v>
      </c>
      <c r="G15" s="12">
        <v>80</v>
      </c>
      <c r="H15" s="12">
        <v>80</v>
      </c>
      <c r="I15" s="17" t="str">
        <f t="shared" si="0"/>
        <v>Tốt</v>
      </c>
      <c r="J15" s="12">
        <v>80</v>
      </c>
      <c r="K15" s="17" t="str">
        <f t="shared" si="1"/>
        <v>Tốt</v>
      </c>
    </row>
    <row r="16" spans="1:11" x14ac:dyDescent="0.25">
      <c r="A16" s="12">
        <v>4</v>
      </c>
      <c r="B16" s="27" t="s">
        <v>1113</v>
      </c>
      <c r="C16" s="11" t="s">
        <v>1114</v>
      </c>
      <c r="D16" s="28">
        <v>38593</v>
      </c>
      <c r="E16" s="12">
        <v>80</v>
      </c>
      <c r="F16" s="12">
        <v>80</v>
      </c>
      <c r="G16" s="12">
        <v>80</v>
      </c>
      <c r="H16" s="12">
        <v>80</v>
      </c>
      <c r="I16" s="17" t="str">
        <f t="shared" si="0"/>
        <v>Tốt</v>
      </c>
      <c r="J16" s="12">
        <v>80</v>
      </c>
      <c r="K16" s="17" t="str">
        <f t="shared" si="1"/>
        <v>Tốt</v>
      </c>
    </row>
    <row r="17" spans="1:11" x14ac:dyDescent="0.25">
      <c r="A17" s="12">
        <v>5</v>
      </c>
      <c r="B17" s="27" t="s">
        <v>1115</v>
      </c>
      <c r="C17" s="11" t="s">
        <v>1116</v>
      </c>
      <c r="D17" s="28">
        <v>38464</v>
      </c>
      <c r="E17" s="12">
        <v>80</v>
      </c>
      <c r="F17" s="12">
        <v>80</v>
      </c>
      <c r="G17" s="12">
        <v>80</v>
      </c>
      <c r="H17" s="12">
        <v>80</v>
      </c>
      <c r="I17" s="17" t="str">
        <f t="shared" si="0"/>
        <v>Tốt</v>
      </c>
      <c r="J17" s="12">
        <v>80</v>
      </c>
      <c r="K17" s="17" t="str">
        <f t="shared" si="1"/>
        <v>Tốt</v>
      </c>
    </row>
    <row r="18" spans="1:11" x14ac:dyDescent="0.25">
      <c r="A18" s="12">
        <v>6</v>
      </c>
      <c r="B18" s="27" t="s">
        <v>1117</v>
      </c>
      <c r="C18" s="11" t="s">
        <v>1118</v>
      </c>
      <c r="D18" s="28">
        <v>38683</v>
      </c>
      <c r="E18" s="12">
        <v>70</v>
      </c>
      <c r="F18" s="12">
        <v>80</v>
      </c>
      <c r="G18" s="12">
        <v>90</v>
      </c>
      <c r="H18" s="12">
        <v>90</v>
      </c>
      <c r="I18" s="17" t="str">
        <f t="shared" si="0"/>
        <v>Xuất sắc</v>
      </c>
      <c r="J18" s="12">
        <v>90</v>
      </c>
      <c r="K18" s="17" t="str">
        <f t="shared" si="1"/>
        <v>Xuất sắc</v>
      </c>
    </row>
    <row r="19" spans="1:11" x14ac:dyDescent="0.25">
      <c r="A19" s="12">
        <v>7</v>
      </c>
      <c r="B19" s="27" t="s">
        <v>1119</v>
      </c>
      <c r="C19" s="11" t="s">
        <v>1120</v>
      </c>
      <c r="D19" s="28">
        <v>38372</v>
      </c>
      <c r="E19" s="12">
        <v>92</v>
      </c>
      <c r="F19" s="12">
        <v>92</v>
      </c>
      <c r="G19" s="12">
        <v>92</v>
      </c>
      <c r="H19" s="12">
        <v>92</v>
      </c>
      <c r="I19" s="17" t="str">
        <f t="shared" si="0"/>
        <v>Xuất sắc</v>
      </c>
      <c r="J19" s="12">
        <v>92</v>
      </c>
      <c r="K19" s="17" t="str">
        <f t="shared" si="1"/>
        <v>Xuất sắc</v>
      </c>
    </row>
    <row r="20" spans="1:11" x14ac:dyDescent="0.25">
      <c r="A20" s="12">
        <v>8</v>
      </c>
      <c r="B20" s="27" t="s">
        <v>1121</v>
      </c>
      <c r="C20" s="11" t="s">
        <v>1122</v>
      </c>
      <c r="D20" s="28">
        <v>38373</v>
      </c>
      <c r="E20" s="12">
        <v>90</v>
      </c>
      <c r="F20" s="12">
        <v>90</v>
      </c>
      <c r="G20" s="12">
        <v>90</v>
      </c>
      <c r="H20" s="12">
        <v>90</v>
      </c>
      <c r="I20" s="17" t="str">
        <f t="shared" si="0"/>
        <v>Xuất sắc</v>
      </c>
      <c r="J20" s="12">
        <v>90</v>
      </c>
      <c r="K20" s="17" t="str">
        <f t="shared" si="1"/>
        <v>Xuất sắc</v>
      </c>
    </row>
    <row r="21" spans="1:11" x14ac:dyDescent="0.25">
      <c r="A21" s="12">
        <v>9</v>
      </c>
      <c r="B21" s="27" t="s">
        <v>1123</v>
      </c>
      <c r="C21" s="11" t="s">
        <v>1124</v>
      </c>
      <c r="D21" s="28">
        <v>38515</v>
      </c>
      <c r="E21" s="12">
        <v>92</v>
      </c>
      <c r="F21" s="12">
        <v>92</v>
      </c>
      <c r="G21" s="12">
        <v>92</v>
      </c>
      <c r="H21" s="12">
        <v>92</v>
      </c>
      <c r="I21" s="17" t="str">
        <f t="shared" si="0"/>
        <v>Xuất sắc</v>
      </c>
      <c r="J21" s="12">
        <v>92</v>
      </c>
      <c r="K21" s="17" t="str">
        <f t="shared" si="1"/>
        <v>Xuất sắc</v>
      </c>
    </row>
    <row r="22" spans="1:11" x14ac:dyDescent="0.25">
      <c r="A22" s="12">
        <v>10</v>
      </c>
      <c r="B22" s="27" t="s">
        <v>1125</v>
      </c>
      <c r="C22" s="11" t="s">
        <v>1126</v>
      </c>
      <c r="D22" s="28">
        <v>38423</v>
      </c>
      <c r="E22" s="12">
        <v>80</v>
      </c>
      <c r="F22" s="12">
        <v>80</v>
      </c>
      <c r="G22" s="12">
        <v>90</v>
      </c>
      <c r="H22" s="12">
        <v>90</v>
      </c>
      <c r="I22" s="17" t="str">
        <f t="shared" si="0"/>
        <v>Xuất sắc</v>
      </c>
      <c r="J22" s="12">
        <v>90</v>
      </c>
      <c r="K22" s="17" t="str">
        <f t="shared" si="1"/>
        <v>Xuất sắc</v>
      </c>
    </row>
    <row r="23" spans="1:11" x14ac:dyDescent="0.25">
      <c r="A23" s="12">
        <v>11</v>
      </c>
      <c r="B23" s="27" t="s">
        <v>1127</v>
      </c>
      <c r="C23" s="11" t="s">
        <v>1128</v>
      </c>
      <c r="D23" s="28">
        <v>38353</v>
      </c>
      <c r="E23" s="12">
        <v>80</v>
      </c>
      <c r="F23" s="12">
        <v>80</v>
      </c>
      <c r="G23" s="12">
        <v>80</v>
      </c>
      <c r="H23" s="12">
        <v>80</v>
      </c>
      <c r="I23" s="17" t="str">
        <f t="shared" si="0"/>
        <v>Tốt</v>
      </c>
      <c r="J23" s="12">
        <v>80</v>
      </c>
      <c r="K23" s="17" t="str">
        <f t="shared" si="1"/>
        <v>Tốt</v>
      </c>
    </row>
    <row r="24" spans="1:11" x14ac:dyDescent="0.25">
      <c r="A24" s="12">
        <v>12</v>
      </c>
      <c r="B24" s="27" t="s">
        <v>1129</v>
      </c>
      <c r="C24" s="11" t="s">
        <v>1130</v>
      </c>
      <c r="D24" s="28">
        <v>38571</v>
      </c>
      <c r="E24" s="12">
        <v>90</v>
      </c>
      <c r="F24" s="12">
        <v>90</v>
      </c>
      <c r="G24" s="12">
        <v>90</v>
      </c>
      <c r="H24" s="12">
        <v>90</v>
      </c>
      <c r="I24" s="17" t="str">
        <f t="shared" si="0"/>
        <v>Xuất sắc</v>
      </c>
      <c r="J24" s="12">
        <v>90</v>
      </c>
      <c r="K24" s="17" t="str">
        <f t="shared" si="1"/>
        <v>Xuất sắc</v>
      </c>
    </row>
    <row r="25" spans="1:11" x14ac:dyDescent="0.25">
      <c r="A25" s="12">
        <v>13</v>
      </c>
      <c r="B25" s="27" t="s">
        <v>1131</v>
      </c>
      <c r="C25" s="11" t="s">
        <v>1132</v>
      </c>
      <c r="D25" s="28">
        <v>38421</v>
      </c>
      <c r="E25" s="12">
        <v>80</v>
      </c>
      <c r="F25" s="12">
        <v>80</v>
      </c>
      <c r="G25" s="12">
        <v>80</v>
      </c>
      <c r="H25" s="12">
        <v>80</v>
      </c>
      <c r="I25" s="17" t="str">
        <f t="shared" si="0"/>
        <v>Tốt</v>
      </c>
      <c r="J25" s="12">
        <v>80</v>
      </c>
      <c r="K25" s="17" t="str">
        <f t="shared" si="1"/>
        <v>Tốt</v>
      </c>
    </row>
    <row r="26" spans="1:11" x14ac:dyDescent="0.25">
      <c r="A26" s="12">
        <v>14</v>
      </c>
      <c r="B26" s="27" t="s">
        <v>1133</v>
      </c>
      <c r="C26" s="11" t="s">
        <v>710</v>
      </c>
      <c r="D26" s="28">
        <v>38508</v>
      </c>
      <c r="E26" s="12">
        <v>90</v>
      </c>
      <c r="F26" s="12">
        <v>90</v>
      </c>
      <c r="G26" s="12">
        <v>90</v>
      </c>
      <c r="H26" s="12">
        <v>90</v>
      </c>
      <c r="I26" s="17" t="str">
        <f t="shared" si="0"/>
        <v>Xuất sắc</v>
      </c>
      <c r="J26" s="12">
        <v>90</v>
      </c>
      <c r="K26" s="17" t="str">
        <f t="shared" si="1"/>
        <v>Xuất sắc</v>
      </c>
    </row>
    <row r="27" spans="1:11" x14ac:dyDescent="0.25">
      <c r="A27" s="12">
        <v>15</v>
      </c>
      <c r="B27" s="27" t="s">
        <v>1134</v>
      </c>
      <c r="C27" s="11" t="s">
        <v>359</v>
      </c>
      <c r="D27" s="28">
        <v>38643</v>
      </c>
      <c r="E27" s="12">
        <v>92</v>
      </c>
      <c r="F27" s="12">
        <v>92</v>
      </c>
      <c r="G27" s="12">
        <v>92</v>
      </c>
      <c r="H27" s="12">
        <v>92</v>
      </c>
      <c r="I27" s="17" t="str">
        <f t="shared" si="0"/>
        <v>Xuất sắc</v>
      </c>
      <c r="J27" s="12">
        <v>92</v>
      </c>
      <c r="K27" s="17" t="str">
        <f t="shared" si="1"/>
        <v>Xuất sắc</v>
      </c>
    </row>
    <row r="28" spans="1:11" x14ac:dyDescent="0.25">
      <c r="A28" s="12">
        <v>16</v>
      </c>
      <c r="B28" s="27" t="s">
        <v>1135</v>
      </c>
      <c r="C28" s="11" t="s">
        <v>1136</v>
      </c>
      <c r="D28" s="28">
        <v>38440</v>
      </c>
      <c r="E28" s="12">
        <v>90</v>
      </c>
      <c r="F28" s="12">
        <v>90</v>
      </c>
      <c r="G28" s="12">
        <v>90</v>
      </c>
      <c r="H28" s="12">
        <v>90</v>
      </c>
      <c r="I28" s="17" t="str">
        <f t="shared" si="0"/>
        <v>Xuất sắc</v>
      </c>
      <c r="J28" s="12">
        <v>90</v>
      </c>
      <c r="K28" s="17" t="str">
        <f t="shared" si="1"/>
        <v>Xuất sắc</v>
      </c>
    </row>
    <row r="29" spans="1:11" x14ac:dyDescent="0.25">
      <c r="A29" s="12">
        <v>17</v>
      </c>
      <c r="B29" s="27" t="s">
        <v>1137</v>
      </c>
      <c r="C29" s="11" t="s">
        <v>1138</v>
      </c>
      <c r="D29" s="28">
        <v>38514</v>
      </c>
      <c r="E29" s="12">
        <v>70</v>
      </c>
      <c r="F29" s="12">
        <v>90</v>
      </c>
      <c r="G29" s="12">
        <v>90</v>
      </c>
      <c r="H29" s="12">
        <v>90</v>
      </c>
      <c r="I29" s="17" t="str">
        <f t="shared" si="0"/>
        <v>Xuất sắc</v>
      </c>
      <c r="J29" s="12">
        <v>90</v>
      </c>
      <c r="K29" s="17" t="str">
        <f t="shared" si="1"/>
        <v>Xuất sắc</v>
      </c>
    </row>
    <row r="30" spans="1:11" x14ac:dyDescent="0.25">
      <c r="A30" s="12">
        <v>18</v>
      </c>
      <c r="B30" s="27" t="s">
        <v>1139</v>
      </c>
      <c r="C30" s="11" t="s">
        <v>1140</v>
      </c>
      <c r="D30" s="28">
        <v>38470</v>
      </c>
      <c r="E30" s="12">
        <v>90</v>
      </c>
      <c r="F30" s="12">
        <v>90</v>
      </c>
      <c r="G30" s="12">
        <v>90</v>
      </c>
      <c r="H30" s="12">
        <v>90</v>
      </c>
      <c r="I30" s="17" t="str">
        <f t="shared" si="0"/>
        <v>Xuất sắc</v>
      </c>
      <c r="J30" s="12">
        <v>90</v>
      </c>
      <c r="K30" s="17" t="str">
        <f t="shared" si="1"/>
        <v>Xuất sắc</v>
      </c>
    </row>
    <row r="31" spans="1:11" x14ac:dyDescent="0.25">
      <c r="A31" s="12">
        <v>19</v>
      </c>
      <c r="B31" s="27" t="s">
        <v>1141</v>
      </c>
      <c r="C31" s="11" t="s">
        <v>1142</v>
      </c>
      <c r="D31" s="28">
        <v>38668</v>
      </c>
      <c r="E31" s="12">
        <v>90</v>
      </c>
      <c r="F31" s="12">
        <v>90</v>
      </c>
      <c r="G31" s="12">
        <v>90</v>
      </c>
      <c r="H31" s="12">
        <v>90</v>
      </c>
      <c r="I31" s="17" t="str">
        <f t="shared" si="0"/>
        <v>Xuất sắc</v>
      </c>
      <c r="J31" s="12">
        <v>90</v>
      </c>
      <c r="K31" s="17" t="str">
        <f t="shared" si="1"/>
        <v>Xuất sắc</v>
      </c>
    </row>
    <row r="32" spans="1:11" x14ac:dyDescent="0.25">
      <c r="A32" s="12">
        <v>20</v>
      </c>
      <c r="B32" s="27" t="s">
        <v>1143</v>
      </c>
      <c r="C32" s="11" t="s">
        <v>1144</v>
      </c>
      <c r="D32" s="28">
        <v>38503</v>
      </c>
      <c r="E32" s="12">
        <v>80</v>
      </c>
      <c r="F32" s="12">
        <v>80</v>
      </c>
      <c r="G32" s="12">
        <v>80</v>
      </c>
      <c r="H32" s="12">
        <v>80</v>
      </c>
      <c r="I32" s="17" t="str">
        <f t="shared" si="0"/>
        <v>Tốt</v>
      </c>
      <c r="J32" s="12">
        <v>80</v>
      </c>
      <c r="K32" s="17" t="str">
        <f t="shared" si="1"/>
        <v>Tốt</v>
      </c>
    </row>
    <row r="33" spans="1:11" x14ac:dyDescent="0.25">
      <c r="A33" s="12">
        <v>21</v>
      </c>
      <c r="B33" s="27" t="s">
        <v>1145</v>
      </c>
      <c r="C33" s="11" t="s">
        <v>1146</v>
      </c>
      <c r="D33" s="28">
        <v>38442</v>
      </c>
      <c r="E33" s="12">
        <v>70</v>
      </c>
      <c r="F33" s="12">
        <v>80</v>
      </c>
      <c r="G33" s="12">
        <v>80</v>
      </c>
      <c r="H33" s="12">
        <v>80</v>
      </c>
      <c r="I33" s="17" t="str">
        <f t="shared" si="0"/>
        <v>Tốt</v>
      </c>
      <c r="J33" s="12">
        <v>80</v>
      </c>
      <c r="K33" s="17" t="str">
        <f t="shared" si="1"/>
        <v>Tốt</v>
      </c>
    </row>
    <row r="34" spans="1:11" x14ac:dyDescent="0.25">
      <c r="A34" s="12">
        <v>22</v>
      </c>
      <c r="B34" s="27" t="s">
        <v>1147</v>
      </c>
      <c r="C34" s="11" t="s">
        <v>1148</v>
      </c>
      <c r="D34" s="28">
        <v>38410</v>
      </c>
      <c r="E34" s="12">
        <v>80</v>
      </c>
      <c r="F34" s="12">
        <v>80</v>
      </c>
      <c r="G34" s="12">
        <v>80</v>
      </c>
      <c r="H34" s="12">
        <v>80</v>
      </c>
      <c r="I34" s="17" t="str">
        <f t="shared" si="0"/>
        <v>Tốt</v>
      </c>
      <c r="J34" s="12">
        <v>80</v>
      </c>
      <c r="K34" s="17" t="str">
        <f t="shared" si="1"/>
        <v>Tốt</v>
      </c>
    </row>
    <row r="35" spans="1:11" x14ac:dyDescent="0.25">
      <c r="A35" s="12">
        <v>23</v>
      </c>
      <c r="B35" s="27" t="s">
        <v>1149</v>
      </c>
      <c r="C35" s="11" t="s">
        <v>1150</v>
      </c>
      <c r="D35" s="28">
        <v>38563</v>
      </c>
      <c r="E35" s="12">
        <v>70</v>
      </c>
      <c r="F35" s="12">
        <v>80</v>
      </c>
      <c r="G35" s="12">
        <v>80</v>
      </c>
      <c r="H35" s="12">
        <v>80</v>
      </c>
      <c r="I35" s="17" t="str">
        <f t="shared" si="0"/>
        <v>Tốt</v>
      </c>
      <c r="J35" s="12">
        <v>80</v>
      </c>
      <c r="K35" s="17" t="str">
        <f t="shared" si="1"/>
        <v>Tốt</v>
      </c>
    </row>
    <row r="36" spans="1:11" x14ac:dyDescent="0.25">
      <c r="A36" s="12">
        <v>24</v>
      </c>
      <c r="B36" s="27" t="s">
        <v>1151</v>
      </c>
      <c r="C36" s="11" t="s">
        <v>1152</v>
      </c>
      <c r="D36" s="28">
        <v>38444</v>
      </c>
      <c r="E36" s="12">
        <v>90</v>
      </c>
      <c r="F36" s="12">
        <v>90</v>
      </c>
      <c r="G36" s="12">
        <v>90</v>
      </c>
      <c r="H36" s="12">
        <v>90</v>
      </c>
      <c r="I36" s="17" t="str">
        <f t="shared" si="0"/>
        <v>Xuất sắc</v>
      </c>
      <c r="J36" s="12">
        <v>90</v>
      </c>
      <c r="K36" s="17" t="str">
        <f t="shared" si="1"/>
        <v>Xuất sắc</v>
      </c>
    </row>
    <row r="37" spans="1:11" x14ac:dyDescent="0.25">
      <c r="A37" s="12">
        <v>25</v>
      </c>
      <c r="B37" s="27" t="s">
        <v>1153</v>
      </c>
      <c r="C37" s="11" t="s">
        <v>1154</v>
      </c>
      <c r="D37" s="28">
        <v>38540</v>
      </c>
      <c r="E37" s="12">
        <v>80</v>
      </c>
      <c r="F37" s="12">
        <v>90</v>
      </c>
      <c r="G37" s="12">
        <v>90</v>
      </c>
      <c r="H37" s="12">
        <v>90</v>
      </c>
      <c r="I37" s="17" t="str">
        <f t="shared" si="0"/>
        <v>Xuất sắc</v>
      </c>
      <c r="J37" s="12">
        <v>90</v>
      </c>
      <c r="K37" s="17" t="str">
        <f t="shared" si="1"/>
        <v>Xuất sắc</v>
      </c>
    </row>
    <row r="38" spans="1:11" x14ac:dyDescent="0.25">
      <c r="A38" s="12">
        <v>26</v>
      </c>
      <c r="B38" s="27" t="s">
        <v>1155</v>
      </c>
      <c r="C38" s="11" t="s">
        <v>1156</v>
      </c>
      <c r="D38" s="28">
        <v>38689</v>
      </c>
      <c r="E38" s="12">
        <v>90</v>
      </c>
      <c r="F38" s="12">
        <v>90</v>
      </c>
      <c r="G38" s="12">
        <v>90</v>
      </c>
      <c r="H38" s="12">
        <v>90</v>
      </c>
      <c r="I38" s="17" t="str">
        <f t="shared" si="0"/>
        <v>Xuất sắc</v>
      </c>
      <c r="J38" s="12">
        <v>90</v>
      </c>
      <c r="K38" s="17" t="str">
        <f t="shared" si="1"/>
        <v>Xuất sắc</v>
      </c>
    </row>
    <row r="39" spans="1:11" x14ac:dyDescent="0.25">
      <c r="A39" s="12">
        <v>27</v>
      </c>
      <c r="B39" s="27" t="s">
        <v>1157</v>
      </c>
      <c r="C39" s="11" t="s">
        <v>1158</v>
      </c>
      <c r="D39" s="28">
        <v>38561</v>
      </c>
      <c r="E39" s="12">
        <v>70</v>
      </c>
      <c r="F39" s="12">
        <v>90</v>
      </c>
      <c r="G39" s="12">
        <v>90</v>
      </c>
      <c r="H39" s="12">
        <v>90</v>
      </c>
      <c r="I39" s="17" t="str">
        <f t="shared" si="0"/>
        <v>Xuất sắc</v>
      </c>
      <c r="J39" s="12">
        <v>90</v>
      </c>
      <c r="K39" s="17" t="str">
        <f t="shared" si="1"/>
        <v>Xuất sắc</v>
      </c>
    </row>
    <row r="40" spans="1:11" x14ac:dyDescent="0.25">
      <c r="A40" s="12">
        <v>28</v>
      </c>
      <c r="B40" s="27" t="s">
        <v>1159</v>
      </c>
      <c r="C40" s="11" t="s">
        <v>1160</v>
      </c>
      <c r="D40" s="28">
        <v>38641</v>
      </c>
      <c r="E40" s="12">
        <v>70</v>
      </c>
      <c r="F40" s="12">
        <v>80</v>
      </c>
      <c r="G40" s="12">
        <v>80</v>
      </c>
      <c r="H40" s="12">
        <v>80</v>
      </c>
      <c r="I40" s="17" t="str">
        <f t="shared" si="0"/>
        <v>Tốt</v>
      </c>
      <c r="J40" s="12">
        <v>80</v>
      </c>
      <c r="K40" s="17" t="str">
        <f t="shared" si="1"/>
        <v>Tốt</v>
      </c>
    </row>
    <row r="41" spans="1:11" x14ac:dyDescent="0.25">
      <c r="A41" s="12">
        <v>29</v>
      </c>
      <c r="B41" s="27" t="s">
        <v>1161</v>
      </c>
      <c r="C41" s="11" t="s">
        <v>1162</v>
      </c>
      <c r="D41" s="28">
        <v>38500</v>
      </c>
      <c r="E41" s="12">
        <v>70</v>
      </c>
      <c r="F41" s="12">
        <v>80</v>
      </c>
      <c r="G41" s="12">
        <v>80</v>
      </c>
      <c r="H41" s="12">
        <v>80</v>
      </c>
      <c r="I41" s="17" t="str">
        <f t="shared" si="0"/>
        <v>Tốt</v>
      </c>
      <c r="J41" s="12">
        <v>80</v>
      </c>
      <c r="K41" s="17" t="str">
        <f t="shared" si="1"/>
        <v>Tốt</v>
      </c>
    </row>
    <row r="42" spans="1:11" x14ac:dyDescent="0.25">
      <c r="A42" s="12">
        <v>30</v>
      </c>
      <c r="B42" s="27" t="s">
        <v>1163</v>
      </c>
      <c r="C42" s="11" t="s">
        <v>1164</v>
      </c>
      <c r="D42" s="28">
        <v>38690</v>
      </c>
      <c r="E42" s="12">
        <v>70</v>
      </c>
      <c r="F42" s="12">
        <v>80</v>
      </c>
      <c r="G42" s="12">
        <v>80</v>
      </c>
      <c r="H42" s="12">
        <v>80</v>
      </c>
      <c r="I42" s="17" t="str">
        <f t="shared" si="0"/>
        <v>Tốt</v>
      </c>
      <c r="J42" s="12">
        <v>80</v>
      </c>
      <c r="K42" s="17" t="str">
        <f t="shared" si="1"/>
        <v>Tốt</v>
      </c>
    </row>
    <row r="43" spans="1:11" x14ac:dyDescent="0.25">
      <c r="A43" s="12">
        <v>31</v>
      </c>
      <c r="B43" s="27" t="s">
        <v>1165</v>
      </c>
      <c r="C43" s="11" t="s">
        <v>1166</v>
      </c>
      <c r="D43" s="28">
        <v>38695</v>
      </c>
      <c r="E43" s="12">
        <v>90</v>
      </c>
      <c r="F43" s="12">
        <v>90</v>
      </c>
      <c r="G43" s="12">
        <v>80</v>
      </c>
      <c r="H43" s="12">
        <v>80</v>
      </c>
      <c r="I43" s="17" t="str">
        <f t="shared" si="0"/>
        <v>Tốt</v>
      </c>
      <c r="J43" s="12">
        <v>80</v>
      </c>
      <c r="K43" s="17" t="str">
        <f t="shared" si="1"/>
        <v>Tốt</v>
      </c>
    </row>
    <row r="44" spans="1:11" x14ac:dyDescent="0.25">
      <c r="A44" s="12">
        <v>32</v>
      </c>
      <c r="B44" s="27" t="s">
        <v>1167</v>
      </c>
      <c r="C44" s="11" t="s">
        <v>1168</v>
      </c>
      <c r="D44" s="28">
        <v>38609</v>
      </c>
      <c r="E44" s="12">
        <v>40</v>
      </c>
      <c r="F44" s="12">
        <v>80</v>
      </c>
      <c r="G44" s="12">
        <v>80</v>
      </c>
      <c r="H44" s="12">
        <v>80</v>
      </c>
      <c r="I44" s="17" t="str">
        <f t="shared" si="0"/>
        <v>Tốt</v>
      </c>
      <c r="J44" s="12">
        <v>80</v>
      </c>
      <c r="K44" s="17" t="str">
        <f t="shared" si="1"/>
        <v>Tốt</v>
      </c>
    </row>
    <row r="45" spans="1:11" x14ac:dyDescent="0.25">
      <c r="A45" s="12">
        <v>33</v>
      </c>
      <c r="B45" s="27" t="s">
        <v>1169</v>
      </c>
      <c r="C45" s="11" t="s">
        <v>1170</v>
      </c>
      <c r="D45" s="28">
        <v>38510</v>
      </c>
      <c r="E45" s="12">
        <v>70</v>
      </c>
      <c r="F45" s="12">
        <v>80</v>
      </c>
      <c r="G45" s="12">
        <v>80</v>
      </c>
      <c r="H45" s="12">
        <v>80</v>
      </c>
      <c r="I45" s="17" t="str">
        <f t="shared" si="0"/>
        <v>Tốt</v>
      </c>
      <c r="J45" s="12">
        <v>80</v>
      </c>
      <c r="K45" s="17" t="str">
        <f t="shared" si="1"/>
        <v>Tốt</v>
      </c>
    </row>
    <row r="46" spans="1:11" x14ac:dyDescent="0.25">
      <c r="A46" s="12">
        <v>34</v>
      </c>
      <c r="B46" s="27" t="s">
        <v>1171</v>
      </c>
      <c r="C46" s="11" t="s">
        <v>1172</v>
      </c>
      <c r="D46" s="28">
        <v>38583</v>
      </c>
      <c r="E46" s="12">
        <v>80</v>
      </c>
      <c r="F46" s="12">
        <v>90</v>
      </c>
      <c r="G46" s="12">
        <v>90</v>
      </c>
      <c r="H46" s="12">
        <v>90</v>
      </c>
      <c r="I46" s="17" t="str">
        <f t="shared" si="0"/>
        <v>Xuất sắc</v>
      </c>
      <c r="J46" s="12">
        <v>90</v>
      </c>
      <c r="K46" s="17" t="str">
        <f t="shared" si="1"/>
        <v>Xuất sắc</v>
      </c>
    </row>
    <row r="47" spans="1:11" x14ac:dyDescent="0.25">
      <c r="A47" s="12">
        <v>35</v>
      </c>
      <c r="B47" s="27" t="s">
        <v>1173</v>
      </c>
      <c r="C47" s="11" t="s">
        <v>783</v>
      </c>
      <c r="D47" s="28">
        <v>38512</v>
      </c>
      <c r="E47" s="12">
        <v>70</v>
      </c>
      <c r="F47" s="12">
        <v>50</v>
      </c>
      <c r="G47" s="12">
        <v>50</v>
      </c>
      <c r="H47" s="12">
        <v>50</v>
      </c>
      <c r="I47" s="17" t="str">
        <f t="shared" si="0"/>
        <v>Trung bình</v>
      </c>
      <c r="J47" s="12">
        <v>50</v>
      </c>
      <c r="K47" s="17" t="str">
        <f t="shared" si="1"/>
        <v>Trung bình</v>
      </c>
    </row>
    <row r="48" spans="1:11" x14ac:dyDescent="0.25">
      <c r="A48" s="12">
        <v>36</v>
      </c>
      <c r="B48" s="27" t="s">
        <v>1174</v>
      </c>
      <c r="C48" s="11" t="s">
        <v>1175</v>
      </c>
      <c r="D48" s="28">
        <v>38429</v>
      </c>
      <c r="E48" s="12">
        <v>70</v>
      </c>
      <c r="F48" s="12">
        <v>80</v>
      </c>
      <c r="G48" s="12">
        <v>80</v>
      </c>
      <c r="H48" s="12">
        <v>80</v>
      </c>
      <c r="I48" s="17" t="str">
        <f t="shared" si="0"/>
        <v>Tốt</v>
      </c>
      <c r="J48" s="12">
        <v>80</v>
      </c>
      <c r="K48" s="17" t="str">
        <f t="shared" si="1"/>
        <v>Tốt</v>
      </c>
    </row>
    <row r="49" spans="1:11" x14ac:dyDescent="0.25">
      <c r="A49" s="12">
        <v>37</v>
      </c>
      <c r="B49" s="27" t="s">
        <v>1176</v>
      </c>
      <c r="C49" s="11" t="s">
        <v>1177</v>
      </c>
      <c r="D49" s="28">
        <v>38404</v>
      </c>
      <c r="E49" s="12">
        <v>90</v>
      </c>
      <c r="F49" s="12">
        <v>90</v>
      </c>
      <c r="G49" s="12">
        <v>90</v>
      </c>
      <c r="H49" s="12">
        <v>90</v>
      </c>
      <c r="I49" s="17" t="str">
        <f t="shared" si="0"/>
        <v>Xuất sắc</v>
      </c>
      <c r="J49" s="12">
        <v>90</v>
      </c>
      <c r="K49" s="17" t="str">
        <f t="shared" si="1"/>
        <v>Xuất sắc</v>
      </c>
    </row>
    <row r="50" spans="1:11" x14ac:dyDescent="0.25">
      <c r="A50" s="12">
        <v>38</v>
      </c>
      <c r="B50" s="27" t="s">
        <v>1178</v>
      </c>
      <c r="C50" s="11" t="s">
        <v>1179</v>
      </c>
      <c r="D50" s="28">
        <v>38650</v>
      </c>
      <c r="E50" s="12">
        <v>70</v>
      </c>
      <c r="F50" s="12">
        <v>80</v>
      </c>
      <c r="G50" s="12">
        <v>80</v>
      </c>
      <c r="H50" s="12">
        <v>80</v>
      </c>
      <c r="I50" s="17" t="str">
        <f t="shared" si="0"/>
        <v>Tốt</v>
      </c>
      <c r="J50" s="12">
        <v>80</v>
      </c>
      <c r="K50" s="17" t="str">
        <f t="shared" si="1"/>
        <v>Tốt</v>
      </c>
    </row>
    <row r="51" spans="1:11" x14ac:dyDescent="0.25">
      <c r="A51" s="12">
        <v>39</v>
      </c>
      <c r="B51" s="27" t="s">
        <v>1180</v>
      </c>
      <c r="C51" s="11" t="s">
        <v>1181</v>
      </c>
      <c r="D51" s="28">
        <v>38686</v>
      </c>
      <c r="E51" s="12">
        <v>90</v>
      </c>
      <c r="F51" s="12">
        <v>90</v>
      </c>
      <c r="G51" s="12">
        <v>90</v>
      </c>
      <c r="H51" s="12">
        <v>90</v>
      </c>
      <c r="I51" s="17" t="str">
        <f t="shared" si="0"/>
        <v>Xuất sắc</v>
      </c>
      <c r="J51" s="12">
        <v>90</v>
      </c>
      <c r="K51" s="17" t="str">
        <f t="shared" si="1"/>
        <v>Xuất sắc</v>
      </c>
    </row>
    <row r="52" spans="1:11" x14ac:dyDescent="0.25">
      <c r="A52" s="12">
        <v>40</v>
      </c>
      <c r="B52" s="27" t="s">
        <v>1182</v>
      </c>
      <c r="C52" s="11" t="s">
        <v>1183</v>
      </c>
      <c r="D52" s="28">
        <v>38638</v>
      </c>
      <c r="E52" s="12">
        <v>90</v>
      </c>
      <c r="F52" s="12">
        <v>90</v>
      </c>
      <c r="G52" s="12">
        <v>90</v>
      </c>
      <c r="H52" s="12">
        <v>90</v>
      </c>
      <c r="I52" s="17" t="str">
        <f t="shared" si="0"/>
        <v>Xuất sắc</v>
      </c>
      <c r="J52" s="12">
        <v>90</v>
      </c>
      <c r="K52" s="17" t="str">
        <f t="shared" si="1"/>
        <v>Xuất sắc</v>
      </c>
    </row>
    <row r="53" spans="1:11" x14ac:dyDescent="0.25">
      <c r="A53" s="12">
        <v>41</v>
      </c>
      <c r="B53" s="27" t="s">
        <v>1184</v>
      </c>
      <c r="C53" s="11" t="s">
        <v>1183</v>
      </c>
      <c r="D53" s="28">
        <v>38462</v>
      </c>
      <c r="E53" s="12">
        <v>70</v>
      </c>
      <c r="F53" s="12">
        <v>90</v>
      </c>
      <c r="G53" s="12">
        <v>90</v>
      </c>
      <c r="H53" s="12">
        <v>90</v>
      </c>
      <c r="I53" s="17" t="str">
        <f t="shared" si="0"/>
        <v>Xuất sắc</v>
      </c>
      <c r="J53" s="12">
        <v>90</v>
      </c>
      <c r="K53" s="17" t="str">
        <f t="shared" si="1"/>
        <v>Xuất sắc</v>
      </c>
    </row>
    <row r="54" spans="1:11" x14ac:dyDescent="0.25">
      <c r="A54" s="12">
        <v>42</v>
      </c>
      <c r="B54" s="27" t="s">
        <v>1185</v>
      </c>
      <c r="C54" s="11" t="s">
        <v>286</v>
      </c>
      <c r="D54" s="28">
        <v>38418</v>
      </c>
      <c r="E54" s="12">
        <v>70</v>
      </c>
      <c r="F54" s="12">
        <v>80</v>
      </c>
      <c r="G54" s="12">
        <v>80</v>
      </c>
      <c r="H54" s="12">
        <v>80</v>
      </c>
      <c r="I54" s="17" t="str">
        <f t="shared" si="0"/>
        <v>Tốt</v>
      </c>
      <c r="J54" s="12">
        <v>80</v>
      </c>
      <c r="K54" s="17" t="str">
        <f t="shared" si="1"/>
        <v>Tốt</v>
      </c>
    </row>
    <row r="55" spans="1:11" x14ac:dyDescent="0.25">
      <c r="A55" s="12">
        <v>43</v>
      </c>
      <c r="B55" s="27" t="s">
        <v>1186</v>
      </c>
      <c r="C55" s="11" t="s">
        <v>1187</v>
      </c>
      <c r="D55" s="28">
        <v>38544</v>
      </c>
      <c r="E55" s="12">
        <v>80</v>
      </c>
      <c r="F55" s="12">
        <v>90</v>
      </c>
      <c r="G55" s="12">
        <v>90</v>
      </c>
      <c r="H55" s="12">
        <v>90</v>
      </c>
      <c r="I55" s="17" t="str">
        <f t="shared" si="0"/>
        <v>Xuất sắc</v>
      </c>
      <c r="J55" s="12">
        <v>90</v>
      </c>
      <c r="K55" s="17" t="str">
        <f t="shared" si="1"/>
        <v>Xuất sắc</v>
      </c>
    </row>
    <row r="56" spans="1:11" x14ac:dyDescent="0.25">
      <c r="A56" s="12">
        <v>44</v>
      </c>
      <c r="B56" s="27" t="s">
        <v>1188</v>
      </c>
      <c r="C56" s="11" t="s">
        <v>1189</v>
      </c>
      <c r="D56" s="28">
        <v>38581</v>
      </c>
      <c r="E56" s="12">
        <v>70</v>
      </c>
      <c r="F56" s="12">
        <v>90</v>
      </c>
      <c r="G56" s="12">
        <v>90</v>
      </c>
      <c r="H56" s="12">
        <v>90</v>
      </c>
      <c r="I56" s="17" t="str">
        <f t="shared" si="0"/>
        <v>Xuất sắc</v>
      </c>
      <c r="J56" s="12">
        <v>90</v>
      </c>
      <c r="K56" s="17" t="str">
        <f t="shared" si="1"/>
        <v>Xuất sắc</v>
      </c>
    </row>
    <row r="57" spans="1:11" x14ac:dyDescent="0.25">
      <c r="A57" s="12">
        <v>45</v>
      </c>
      <c r="B57" s="27" t="s">
        <v>1190</v>
      </c>
      <c r="C57" s="11" t="s">
        <v>1191</v>
      </c>
      <c r="D57" s="28">
        <v>38563</v>
      </c>
      <c r="E57" s="12">
        <v>90</v>
      </c>
      <c r="F57" s="12">
        <v>90</v>
      </c>
      <c r="G57" s="12">
        <v>90</v>
      </c>
      <c r="H57" s="12">
        <v>90</v>
      </c>
      <c r="I57" s="17" t="str">
        <f t="shared" si="0"/>
        <v>Xuất sắc</v>
      </c>
      <c r="J57" s="12">
        <v>90</v>
      </c>
      <c r="K57" s="17" t="str">
        <f t="shared" si="1"/>
        <v>Xuất sắc</v>
      </c>
    </row>
    <row r="58" spans="1:11" x14ac:dyDescent="0.25">
      <c r="A58" s="12">
        <v>46</v>
      </c>
      <c r="B58" s="27" t="s">
        <v>1192</v>
      </c>
      <c r="C58" s="11" t="s">
        <v>1193</v>
      </c>
      <c r="D58" s="28">
        <v>38559</v>
      </c>
      <c r="E58" s="12">
        <v>90</v>
      </c>
      <c r="F58" s="12">
        <v>90</v>
      </c>
      <c r="G58" s="12">
        <v>90</v>
      </c>
      <c r="H58" s="12">
        <v>90</v>
      </c>
      <c r="I58" s="17" t="str">
        <f t="shared" si="0"/>
        <v>Xuất sắc</v>
      </c>
      <c r="J58" s="12">
        <v>90</v>
      </c>
      <c r="K58" s="17" t="str">
        <f t="shared" si="1"/>
        <v>Xuất sắc</v>
      </c>
    </row>
    <row r="59" spans="1:11" x14ac:dyDescent="0.25">
      <c r="A59" s="12">
        <v>47</v>
      </c>
      <c r="B59" s="27" t="s">
        <v>1194</v>
      </c>
      <c r="C59" s="11" t="s">
        <v>1195</v>
      </c>
      <c r="D59" s="28">
        <v>38673</v>
      </c>
      <c r="E59" s="12">
        <v>80</v>
      </c>
      <c r="F59" s="12">
        <v>90</v>
      </c>
      <c r="G59" s="12">
        <v>90</v>
      </c>
      <c r="H59" s="12">
        <v>90</v>
      </c>
      <c r="I59" s="17" t="str">
        <f t="shared" si="0"/>
        <v>Xuất sắc</v>
      </c>
      <c r="J59" s="12">
        <v>90</v>
      </c>
      <c r="K59" s="17" t="str">
        <f t="shared" si="1"/>
        <v>Xuất sắc</v>
      </c>
    </row>
    <row r="60" spans="1:11" x14ac:dyDescent="0.25">
      <c r="A60" s="12">
        <v>48</v>
      </c>
      <c r="B60" s="27" t="s">
        <v>1196</v>
      </c>
      <c r="C60" s="11" t="s">
        <v>1197</v>
      </c>
      <c r="D60" s="28">
        <v>38622</v>
      </c>
      <c r="E60" s="12">
        <v>90</v>
      </c>
      <c r="F60" s="12">
        <v>90</v>
      </c>
      <c r="G60" s="12">
        <v>90</v>
      </c>
      <c r="H60" s="12">
        <v>90</v>
      </c>
      <c r="I60" s="17" t="str">
        <f t="shared" si="0"/>
        <v>Xuất sắc</v>
      </c>
      <c r="J60" s="12">
        <v>90</v>
      </c>
      <c r="K60" s="17" t="str">
        <f t="shared" si="1"/>
        <v>Xuất sắc</v>
      </c>
    </row>
    <row r="61" spans="1:11" x14ac:dyDescent="0.25">
      <c r="A61" s="12">
        <v>49</v>
      </c>
      <c r="B61" s="27" t="s">
        <v>1198</v>
      </c>
      <c r="C61" s="11" t="s">
        <v>1199</v>
      </c>
      <c r="D61" s="28">
        <v>38464</v>
      </c>
      <c r="E61" s="12">
        <v>92</v>
      </c>
      <c r="F61" s="12">
        <v>92</v>
      </c>
      <c r="G61" s="12">
        <v>90</v>
      </c>
      <c r="H61" s="12">
        <v>90</v>
      </c>
      <c r="I61" s="17" t="str">
        <f t="shared" si="0"/>
        <v>Xuất sắc</v>
      </c>
      <c r="J61" s="12">
        <v>90</v>
      </c>
      <c r="K61" s="17" t="str">
        <f t="shared" si="1"/>
        <v>Xuất sắc</v>
      </c>
    </row>
    <row r="62" spans="1:11" x14ac:dyDescent="0.25">
      <c r="A62" s="12">
        <v>50</v>
      </c>
      <c r="B62" s="27" t="s">
        <v>1200</v>
      </c>
      <c r="C62" s="11" t="s">
        <v>1201</v>
      </c>
      <c r="D62" s="28">
        <v>38709</v>
      </c>
      <c r="E62" s="12">
        <v>90</v>
      </c>
      <c r="F62" s="12">
        <v>90</v>
      </c>
      <c r="G62" s="12">
        <v>80</v>
      </c>
      <c r="H62" s="12">
        <v>80</v>
      </c>
      <c r="I62" s="17" t="str">
        <f t="shared" si="0"/>
        <v>Tốt</v>
      </c>
      <c r="J62" s="12">
        <v>80</v>
      </c>
      <c r="K62" s="17" t="str">
        <f t="shared" si="1"/>
        <v>Tốt</v>
      </c>
    </row>
    <row r="63" spans="1:11" x14ac:dyDescent="0.25">
      <c r="A63" s="12">
        <v>51</v>
      </c>
      <c r="B63" s="27" t="s">
        <v>1202</v>
      </c>
      <c r="C63" s="11" t="s">
        <v>1203</v>
      </c>
      <c r="D63" s="28">
        <v>38533</v>
      </c>
      <c r="E63" s="12">
        <v>92</v>
      </c>
      <c r="F63" s="12">
        <v>92</v>
      </c>
      <c r="G63" s="12">
        <v>92</v>
      </c>
      <c r="H63" s="12">
        <v>92</v>
      </c>
      <c r="I63" s="17" t="str">
        <f t="shared" si="0"/>
        <v>Xuất sắc</v>
      </c>
      <c r="J63" s="12">
        <v>92</v>
      </c>
      <c r="K63" s="17" t="str">
        <f t="shared" si="1"/>
        <v>Xuất sắc</v>
      </c>
    </row>
    <row r="64" spans="1:11" x14ac:dyDescent="0.25">
      <c r="A64" s="12">
        <v>52</v>
      </c>
      <c r="B64" s="27" t="s">
        <v>1204</v>
      </c>
      <c r="C64" s="11" t="s">
        <v>1205</v>
      </c>
      <c r="D64" s="28">
        <v>38429</v>
      </c>
      <c r="E64" s="12">
        <v>70</v>
      </c>
      <c r="F64" s="12">
        <v>80</v>
      </c>
      <c r="G64" s="12">
        <v>80</v>
      </c>
      <c r="H64" s="12">
        <v>80</v>
      </c>
      <c r="I64" s="17" t="str">
        <f t="shared" si="0"/>
        <v>Tốt</v>
      </c>
      <c r="J64" s="12">
        <v>80</v>
      </c>
      <c r="K64" s="17" t="str">
        <f t="shared" si="1"/>
        <v>Tốt</v>
      </c>
    </row>
    <row r="65" spans="1:11" x14ac:dyDescent="0.25">
      <c r="A65" s="12">
        <v>53</v>
      </c>
      <c r="B65" s="27" t="s">
        <v>1206</v>
      </c>
      <c r="C65" s="11" t="s">
        <v>1207</v>
      </c>
      <c r="D65" s="28">
        <v>38645</v>
      </c>
      <c r="E65" s="12">
        <v>90</v>
      </c>
      <c r="F65" s="12">
        <v>90</v>
      </c>
      <c r="G65" s="12">
        <v>90</v>
      </c>
      <c r="H65" s="12">
        <v>90</v>
      </c>
      <c r="I65" s="17" t="str">
        <f t="shared" si="0"/>
        <v>Xuất sắc</v>
      </c>
      <c r="J65" s="12">
        <v>90</v>
      </c>
      <c r="K65" s="17" t="str">
        <f t="shared" si="1"/>
        <v>Xuất sắc</v>
      </c>
    </row>
    <row r="66" spans="1:11" x14ac:dyDescent="0.25">
      <c r="A66" s="12">
        <v>54</v>
      </c>
      <c r="B66" s="27" t="s">
        <v>1208</v>
      </c>
      <c r="C66" s="11" t="s">
        <v>1209</v>
      </c>
      <c r="D66" s="28">
        <v>38422</v>
      </c>
      <c r="E66" s="12">
        <v>90</v>
      </c>
      <c r="F66" s="12">
        <v>90</v>
      </c>
      <c r="G66" s="12">
        <v>90</v>
      </c>
      <c r="H66" s="12">
        <v>90</v>
      </c>
      <c r="I66" s="17" t="str">
        <f t="shared" si="0"/>
        <v>Xuất sắc</v>
      </c>
      <c r="J66" s="12">
        <v>90</v>
      </c>
      <c r="K66" s="17" t="str">
        <f t="shared" si="1"/>
        <v>Xuất sắc</v>
      </c>
    </row>
    <row r="67" spans="1:11" x14ac:dyDescent="0.25">
      <c r="A67" s="12">
        <v>55</v>
      </c>
      <c r="B67" s="27" t="s">
        <v>1210</v>
      </c>
      <c r="C67" s="11" t="s">
        <v>1211</v>
      </c>
      <c r="D67" s="28">
        <v>38506</v>
      </c>
      <c r="E67" s="12">
        <v>80</v>
      </c>
      <c r="F67" s="12">
        <v>80</v>
      </c>
      <c r="G67" s="12">
        <v>80</v>
      </c>
      <c r="H67" s="12">
        <v>80</v>
      </c>
      <c r="I67" s="17" t="str">
        <f t="shared" si="0"/>
        <v>Tốt</v>
      </c>
      <c r="J67" s="12">
        <v>80</v>
      </c>
      <c r="K67" s="17" t="str">
        <f t="shared" si="1"/>
        <v>Tốt</v>
      </c>
    </row>
    <row r="68" spans="1:11" x14ac:dyDescent="0.25">
      <c r="A68" s="12">
        <v>56</v>
      </c>
      <c r="B68" s="27" t="s">
        <v>1212</v>
      </c>
      <c r="C68" s="11" t="s">
        <v>1213</v>
      </c>
      <c r="D68" s="28">
        <v>38627</v>
      </c>
      <c r="E68" s="12">
        <v>92</v>
      </c>
      <c r="F68" s="12">
        <v>92</v>
      </c>
      <c r="G68" s="12">
        <v>92</v>
      </c>
      <c r="H68" s="12">
        <v>92</v>
      </c>
      <c r="I68" s="17" t="str">
        <f t="shared" si="0"/>
        <v>Xuất sắc</v>
      </c>
      <c r="J68" s="12">
        <v>92</v>
      </c>
      <c r="K68" s="17" t="str">
        <f t="shared" si="1"/>
        <v>Xuất sắc</v>
      </c>
    </row>
    <row r="69" spans="1:11" x14ac:dyDescent="0.25">
      <c r="A69" s="12">
        <v>57</v>
      </c>
      <c r="B69" s="27" t="s">
        <v>1214</v>
      </c>
      <c r="C69" s="11" t="s">
        <v>1215</v>
      </c>
      <c r="D69" s="28">
        <v>38553</v>
      </c>
      <c r="E69" s="12">
        <v>90</v>
      </c>
      <c r="F69" s="12">
        <v>90</v>
      </c>
      <c r="G69" s="12">
        <v>90</v>
      </c>
      <c r="H69" s="12">
        <v>90</v>
      </c>
      <c r="I69" s="17" t="str">
        <f t="shared" si="0"/>
        <v>Xuất sắc</v>
      </c>
      <c r="J69" s="12">
        <v>90</v>
      </c>
      <c r="K69" s="17" t="str">
        <f t="shared" si="1"/>
        <v>Xuất sắc</v>
      </c>
    </row>
    <row r="70" spans="1:11" x14ac:dyDescent="0.25">
      <c r="A70" s="12">
        <v>58</v>
      </c>
      <c r="B70" s="27" t="s">
        <v>1216</v>
      </c>
      <c r="C70" s="11" t="s">
        <v>1217</v>
      </c>
      <c r="D70" s="28">
        <v>38634</v>
      </c>
      <c r="E70" s="12">
        <v>90</v>
      </c>
      <c r="F70" s="12">
        <v>90</v>
      </c>
      <c r="G70" s="12">
        <v>90</v>
      </c>
      <c r="H70" s="12">
        <v>90</v>
      </c>
      <c r="I70" s="17" t="str">
        <f t="shared" si="0"/>
        <v>Xuất sắc</v>
      </c>
      <c r="J70" s="12">
        <v>90</v>
      </c>
      <c r="K70" s="17" t="str">
        <f t="shared" si="1"/>
        <v>Xuất sắc</v>
      </c>
    </row>
    <row r="71" spans="1:11" x14ac:dyDescent="0.25">
      <c r="A71" s="12">
        <v>59</v>
      </c>
      <c r="B71" s="27" t="s">
        <v>1218</v>
      </c>
      <c r="C71" s="11" t="s">
        <v>1219</v>
      </c>
      <c r="D71" s="28">
        <v>38642</v>
      </c>
      <c r="E71" s="12">
        <v>90</v>
      </c>
      <c r="F71" s="12">
        <v>90</v>
      </c>
      <c r="G71" s="12">
        <v>90</v>
      </c>
      <c r="H71" s="12">
        <v>90</v>
      </c>
      <c r="I71" s="17" t="str">
        <f t="shared" si="0"/>
        <v>Xuất sắc</v>
      </c>
      <c r="J71" s="12">
        <v>90</v>
      </c>
      <c r="K71" s="17" t="str">
        <f t="shared" si="1"/>
        <v>Xuất sắc</v>
      </c>
    </row>
    <row r="72" spans="1:11" x14ac:dyDescent="0.25">
      <c r="A72" s="12">
        <v>60</v>
      </c>
      <c r="B72" s="27" t="s">
        <v>1220</v>
      </c>
      <c r="C72" s="11" t="s">
        <v>1221</v>
      </c>
      <c r="D72" s="28">
        <v>38580</v>
      </c>
      <c r="E72" s="12">
        <v>90</v>
      </c>
      <c r="F72" s="12">
        <v>90</v>
      </c>
      <c r="G72" s="12">
        <v>90</v>
      </c>
      <c r="H72" s="12">
        <v>90</v>
      </c>
      <c r="I72" s="17" t="str">
        <f t="shared" si="0"/>
        <v>Xuất sắc</v>
      </c>
      <c r="J72" s="12">
        <v>90</v>
      </c>
      <c r="K72" s="17" t="str">
        <f t="shared" si="1"/>
        <v>Xuất sắc</v>
      </c>
    </row>
    <row r="73" spans="1:11" x14ac:dyDescent="0.25">
      <c r="A73" s="12">
        <v>61</v>
      </c>
      <c r="B73" s="27" t="s">
        <v>1222</v>
      </c>
      <c r="C73" s="11" t="s">
        <v>1223</v>
      </c>
      <c r="D73" s="28">
        <v>38463</v>
      </c>
      <c r="E73" s="12">
        <v>90</v>
      </c>
      <c r="F73" s="12">
        <v>90</v>
      </c>
      <c r="G73" s="12">
        <v>90</v>
      </c>
      <c r="H73" s="12">
        <v>90</v>
      </c>
      <c r="I73" s="17" t="str">
        <f t="shared" si="0"/>
        <v>Xuất sắc</v>
      </c>
      <c r="J73" s="12">
        <v>90</v>
      </c>
      <c r="K73" s="17" t="str">
        <f t="shared" si="1"/>
        <v>Xuất sắc</v>
      </c>
    </row>
    <row r="74" spans="1:11" x14ac:dyDescent="0.25">
      <c r="A74" s="12">
        <v>62</v>
      </c>
      <c r="B74" s="27" t="s">
        <v>1224</v>
      </c>
      <c r="C74" s="11" t="s">
        <v>1225</v>
      </c>
      <c r="D74" s="28">
        <v>38452</v>
      </c>
      <c r="E74" s="12">
        <v>96</v>
      </c>
      <c r="F74" s="12">
        <v>96</v>
      </c>
      <c r="G74" s="12">
        <v>96</v>
      </c>
      <c r="H74" s="12">
        <v>96</v>
      </c>
      <c r="I74" s="17" t="str">
        <f t="shared" si="0"/>
        <v>Xuất sắc</v>
      </c>
      <c r="J74" s="12">
        <v>96</v>
      </c>
      <c r="K74" s="17" t="str">
        <f t="shared" si="1"/>
        <v>Xuất sắc</v>
      </c>
    </row>
    <row r="75" spans="1:11" x14ac:dyDescent="0.25">
      <c r="A75" s="12">
        <v>63</v>
      </c>
      <c r="B75" s="27" t="s">
        <v>1226</v>
      </c>
      <c r="C75" s="11" t="s">
        <v>1227</v>
      </c>
      <c r="D75" s="28">
        <v>38366</v>
      </c>
      <c r="E75" s="12">
        <v>82</v>
      </c>
      <c r="F75" s="12">
        <v>92</v>
      </c>
      <c r="G75" s="12">
        <v>92</v>
      </c>
      <c r="H75" s="12">
        <v>92</v>
      </c>
      <c r="I75" s="17" t="str">
        <f t="shared" si="0"/>
        <v>Xuất sắc</v>
      </c>
      <c r="J75" s="12">
        <v>92</v>
      </c>
      <c r="K75" s="17" t="str">
        <f t="shared" si="1"/>
        <v>Xuất sắc</v>
      </c>
    </row>
    <row r="76" spans="1:11" x14ac:dyDescent="0.25">
      <c r="A76" s="12">
        <v>64</v>
      </c>
      <c r="B76" s="27" t="s">
        <v>1228</v>
      </c>
      <c r="C76" s="11" t="s">
        <v>1229</v>
      </c>
      <c r="D76" s="28">
        <v>38638</v>
      </c>
      <c r="E76" s="12">
        <v>90</v>
      </c>
      <c r="F76" s="12">
        <v>90</v>
      </c>
      <c r="G76" s="12">
        <v>90</v>
      </c>
      <c r="H76" s="12">
        <v>90</v>
      </c>
      <c r="I76" s="17" t="str">
        <f t="shared" si="0"/>
        <v>Xuất sắc</v>
      </c>
      <c r="J76" s="12">
        <v>90</v>
      </c>
      <c r="K76" s="17" t="str">
        <f t="shared" si="1"/>
        <v>Xuất sắc</v>
      </c>
    </row>
    <row r="77" spans="1:11" x14ac:dyDescent="0.25">
      <c r="A77" s="12">
        <v>65</v>
      </c>
      <c r="B77" s="27" t="s">
        <v>1230</v>
      </c>
      <c r="C77" s="11" t="s">
        <v>1231</v>
      </c>
      <c r="D77" s="28">
        <v>38680</v>
      </c>
      <c r="E77" s="12">
        <v>80</v>
      </c>
      <c r="F77" s="12">
        <v>90</v>
      </c>
      <c r="G77" s="12">
        <v>90</v>
      </c>
      <c r="H77" s="12">
        <v>90</v>
      </c>
      <c r="I77" s="17" t="str">
        <f t="shared" ref="I77:I94" si="2">IF(H77&gt;=90,"Xuất sắc",IF(H77&gt;=80,"Tốt", IF(H77&gt;=65,"Khá",IF(H77&gt;=50,"Trung bình", IF(H77&gt;=35, "Yếu", "Kém")))))</f>
        <v>Xuất sắc</v>
      </c>
      <c r="J77" s="12">
        <v>90</v>
      </c>
      <c r="K77" s="17" t="str">
        <f t="shared" ref="K77:K94" si="3">IF(J77&gt;=90,"Xuất sắc",IF(J77&gt;=80,"Tốt", IF(J77&gt;=65,"Khá",IF(J77&gt;=50,"Trung bình", IF(J77&gt;=35, "Yếu", "Kém")))))</f>
        <v>Xuất sắc</v>
      </c>
    </row>
    <row r="78" spans="1:11" x14ac:dyDescent="0.25">
      <c r="A78" s="12">
        <v>66</v>
      </c>
      <c r="B78" s="27" t="s">
        <v>1232</v>
      </c>
      <c r="C78" s="11" t="s">
        <v>1233</v>
      </c>
      <c r="D78" s="28">
        <v>38500</v>
      </c>
      <c r="E78" s="12">
        <v>80</v>
      </c>
      <c r="F78" s="12">
        <v>80</v>
      </c>
      <c r="G78" s="12">
        <v>80</v>
      </c>
      <c r="H78" s="12">
        <v>80</v>
      </c>
      <c r="I78" s="17" t="str">
        <f t="shared" si="2"/>
        <v>Tốt</v>
      </c>
      <c r="J78" s="12">
        <v>80</v>
      </c>
      <c r="K78" s="17" t="str">
        <f t="shared" si="3"/>
        <v>Tốt</v>
      </c>
    </row>
    <row r="79" spans="1:11" x14ac:dyDescent="0.25">
      <c r="A79" s="12">
        <v>67</v>
      </c>
      <c r="B79" s="27" t="s">
        <v>1234</v>
      </c>
      <c r="C79" s="11" t="s">
        <v>1235</v>
      </c>
      <c r="D79" s="28">
        <v>38568</v>
      </c>
      <c r="E79" s="12">
        <v>70</v>
      </c>
      <c r="F79" s="12">
        <v>77</v>
      </c>
      <c r="G79" s="12">
        <v>77</v>
      </c>
      <c r="H79" s="12">
        <v>77</v>
      </c>
      <c r="I79" s="17" t="str">
        <f t="shared" si="2"/>
        <v>Khá</v>
      </c>
      <c r="J79" s="12">
        <v>77</v>
      </c>
      <c r="K79" s="17" t="str">
        <f t="shared" si="3"/>
        <v>Khá</v>
      </c>
    </row>
    <row r="80" spans="1:11" x14ac:dyDescent="0.25">
      <c r="A80" s="12">
        <v>68</v>
      </c>
      <c r="B80" s="27" t="s">
        <v>1236</v>
      </c>
      <c r="C80" s="11" t="s">
        <v>1237</v>
      </c>
      <c r="D80" s="28">
        <v>38498</v>
      </c>
      <c r="E80" s="12">
        <v>98</v>
      </c>
      <c r="F80" s="12">
        <v>90</v>
      </c>
      <c r="G80" s="12">
        <v>90</v>
      </c>
      <c r="H80" s="12">
        <v>90</v>
      </c>
      <c r="I80" s="17" t="str">
        <f t="shared" si="2"/>
        <v>Xuất sắc</v>
      </c>
      <c r="J80" s="12">
        <v>90</v>
      </c>
      <c r="K80" s="17" t="str">
        <f t="shared" si="3"/>
        <v>Xuất sắc</v>
      </c>
    </row>
    <row r="81" spans="1:11" x14ac:dyDescent="0.25">
      <c r="A81" s="12">
        <v>69</v>
      </c>
      <c r="B81" s="27" t="s">
        <v>1238</v>
      </c>
      <c r="C81" s="11" t="s">
        <v>252</v>
      </c>
      <c r="D81" s="28">
        <v>38571</v>
      </c>
      <c r="E81" s="12">
        <v>80</v>
      </c>
      <c r="F81" s="12">
        <v>77</v>
      </c>
      <c r="G81" s="12">
        <v>77</v>
      </c>
      <c r="H81" s="12">
        <v>77</v>
      </c>
      <c r="I81" s="17" t="str">
        <f t="shared" si="2"/>
        <v>Khá</v>
      </c>
      <c r="J81" s="12">
        <v>77</v>
      </c>
      <c r="K81" s="17" t="str">
        <f t="shared" si="3"/>
        <v>Khá</v>
      </c>
    </row>
    <row r="82" spans="1:11" x14ac:dyDescent="0.25">
      <c r="A82" s="12">
        <v>70</v>
      </c>
      <c r="B82" s="27" t="s">
        <v>1239</v>
      </c>
      <c r="C82" s="11" t="s">
        <v>1240</v>
      </c>
      <c r="D82" s="28">
        <v>38453</v>
      </c>
      <c r="E82" s="12">
        <v>80</v>
      </c>
      <c r="F82" s="12">
        <v>80</v>
      </c>
      <c r="G82" s="12">
        <v>80</v>
      </c>
      <c r="H82" s="12">
        <v>80</v>
      </c>
      <c r="I82" s="17" t="str">
        <f t="shared" si="2"/>
        <v>Tốt</v>
      </c>
      <c r="J82" s="12">
        <v>80</v>
      </c>
      <c r="K82" s="17" t="str">
        <f t="shared" si="3"/>
        <v>Tốt</v>
      </c>
    </row>
    <row r="83" spans="1:11" x14ac:dyDescent="0.25">
      <c r="A83" s="12">
        <v>71</v>
      </c>
      <c r="B83" s="27" t="s">
        <v>1241</v>
      </c>
      <c r="C83" s="11" t="s">
        <v>1242</v>
      </c>
      <c r="D83" s="28">
        <v>38694</v>
      </c>
      <c r="E83" s="12">
        <v>90</v>
      </c>
      <c r="F83" s="12">
        <v>90</v>
      </c>
      <c r="G83" s="12">
        <v>90</v>
      </c>
      <c r="H83" s="12">
        <v>90</v>
      </c>
      <c r="I83" s="17" t="str">
        <f t="shared" si="2"/>
        <v>Xuất sắc</v>
      </c>
      <c r="J83" s="12">
        <v>90</v>
      </c>
      <c r="K83" s="17" t="str">
        <f t="shared" si="3"/>
        <v>Xuất sắc</v>
      </c>
    </row>
    <row r="84" spans="1:11" x14ac:dyDescent="0.25">
      <c r="A84" s="12">
        <v>72</v>
      </c>
      <c r="B84" s="27" t="s">
        <v>1243</v>
      </c>
      <c r="C84" s="11" t="s">
        <v>1244</v>
      </c>
      <c r="D84" s="28">
        <v>38541</v>
      </c>
      <c r="E84" s="12">
        <v>80</v>
      </c>
      <c r="F84" s="12">
        <v>80</v>
      </c>
      <c r="G84" s="12">
        <v>80</v>
      </c>
      <c r="H84" s="12">
        <v>80</v>
      </c>
      <c r="I84" s="17" t="str">
        <f t="shared" si="2"/>
        <v>Tốt</v>
      </c>
      <c r="J84" s="12">
        <v>80</v>
      </c>
      <c r="K84" s="17" t="str">
        <f t="shared" si="3"/>
        <v>Tốt</v>
      </c>
    </row>
    <row r="85" spans="1:11" x14ac:dyDescent="0.25">
      <c r="A85" s="12">
        <v>73</v>
      </c>
      <c r="B85" s="27" t="s">
        <v>1245</v>
      </c>
      <c r="C85" s="11" t="s">
        <v>1246</v>
      </c>
      <c r="D85" s="28">
        <v>38633</v>
      </c>
      <c r="E85" s="12">
        <v>80</v>
      </c>
      <c r="F85" s="12">
        <v>80</v>
      </c>
      <c r="G85" s="12">
        <v>80</v>
      </c>
      <c r="H85" s="12">
        <v>80</v>
      </c>
      <c r="I85" s="17" t="str">
        <f t="shared" si="2"/>
        <v>Tốt</v>
      </c>
      <c r="J85" s="12">
        <v>80</v>
      </c>
      <c r="K85" s="17" t="str">
        <f t="shared" si="3"/>
        <v>Tốt</v>
      </c>
    </row>
    <row r="86" spans="1:11" x14ac:dyDescent="0.25">
      <c r="A86" s="12">
        <v>74</v>
      </c>
      <c r="B86" s="27" t="s">
        <v>1247</v>
      </c>
      <c r="C86" s="11" t="s">
        <v>1248</v>
      </c>
      <c r="D86" s="28">
        <v>38627</v>
      </c>
      <c r="E86" s="12">
        <v>89</v>
      </c>
      <c r="F86" s="12">
        <v>89</v>
      </c>
      <c r="G86" s="12">
        <v>89</v>
      </c>
      <c r="H86" s="12">
        <v>89</v>
      </c>
      <c r="I86" s="17" t="str">
        <f t="shared" si="2"/>
        <v>Tốt</v>
      </c>
      <c r="J86" s="12">
        <v>89</v>
      </c>
      <c r="K86" s="17" t="str">
        <f t="shared" si="3"/>
        <v>Tốt</v>
      </c>
    </row>
    <row r="87" spans="1:11" x14ac:dyDescent="0.25">
      <c r="A87" s="12">
        <v>75</v>
      </c>
      <c r="B87" s="27" t="s">
        <v>1249</v>
      </c>
      <c r="C87" s="11" t="s">
        <v>121</v>
      </c>
      <c r="D87" s="28">
        <v>38587</v>
      </c>
      <c r="E87" s="12">
        <v>90</v>
      </c>
      <c r="F87" s="12">
        <v>90</v>
      </c>
      <c r="G87" s="12">
        <v>90</v>
      </c>
      <c r="H87" s="12">
        <v>90</v>
      </c>
      <c r="I87" s="17" t="str">
        <f t="shared" si="2"/>
        <v>Xuất sắc</v>
      </c>
      <c r="J87" s="12">
        <v>90</v>
      </c>
      <c r="K87" s="17" t="str">
        <f t="shared" si="3"/>
        <v>Xuất sắc</v>
      </c>
    </row>
    <row r="88" spans="1:11" x14ac:dyDescent="0.25">
      <c r="A88" s="12">
        <v>76</v>
      </c>
      <c r="B88" s="27" t="s">
        <v>1250</v>
      </c>
      <c r="C88" s="11" t="s">
        <v>1251</v>
      </c>
      <c r="D88" s="28">
        <v>38509</v>
      </c>
      <c r="E88" s="12">
        <v>96</v>
      </c>
      <c r="F88" s="12">
        <v>96</v>
      </c>
      <c r="G88" s="12">
        <v>96</v>
      </c>
      <c r="H88" s="12">
        <v>96</v>
      </c>
      <c r="I88" s="17" t="str">
        <f t="shared" si="2"/>
        <v>Xuất sắc</v>
      </c>
      <c r="J88" s="12">
        <v>96</v>
      </c>
      <c r="K88" s="17" t="str">
        <f t="shared" si="3"/>
        <v>Xuất sắc</v>
      </c>
    </row>
    <row r="89" spans="1:11" x14ac:dyDescent="0.25">
      <c r="A89" s="12">
        <v>77</v>
      </c>
      <c r="B89" s="27" t="s">
        <v>1252</v>
      </c>
      <c r="C89" s="11" t="s">
        <v>1253</v>
      </c>
      <c r="D89" s="28">
        <v>38442</v>
      </c>
      <c r="E89" s="12">
        <v>90</v>
      </c>
      <c r="F89" s="12">
        <v>90</v>
      </c>
      <c r="G89" s="12">
        <v>90</v>
      </c>
      <c r="H89" s="12">
        <v>90</v>
      </c>
      <c r="I89" s="17" t="str">
        <f t="shared" si="2"/>
        <v>Xuất sắc</v>
      </c>
      <c r="J89" s="12">
        <v>90</v>
      </c>
      <c r="K89" s="17" t="str">
        <f t="shared" si="3"/>
        <v>Xuất sắc</v>
      </c>
    </row>
    <row r="90" spans="1:11" x14ac:dyDescent="0.25">
      <c r="A90" s="12">
        <v>78</v>
      </c>
      <c r="B90" s="27" t="s">
        <v>1254</v>
      </c>
      <c r="C90" s="11" t="s">
        <v>1255</v>
      </c>
      <c r="D90" s="28">
        <v>37995</v>
      </c>
      <c r="E90" s="12">
        <v>80</v>
      </c>
      <c r="F90" s="12">
        <v>77</v>
      </c>
      <c r="G90" s="12">
        <v>77</v>
      </c>
      <c r="H90" s="12">
        <v>77</v>
      </c>
      <c r="I90" s="17" t="str">
        <f t="shared" si="2"/>
        <v>Khá</v>
      </c>
      <c r="J90" s="12">
        <v>77</v>
      </c>
      <c r="K90" s="17" t="str">
        <f t="shared" si="3"/>
        <v>Khá</v>
      </c>
    </row>
    <row r="91" spans="1:11" x14ac:dyDescent="0.25">
      <c r="A91" s="12">
        <v>79</v>
      </c>
      <c r="B91" s="27" t="s">
        <v>1256</v>
      </c>
      <c r="C91" s="11" t="s">
        <v>1257</v>
      </c>
      <c r="D91" s="28">
        <v>38667</v>
      </c>
      <c r="E91" s="12">
        <v>90</v>
      </c>
      <c r="F91" s="12">
        <v>90</v>
      </c>
      <c r="G91" s="12">
        <v>90</v>
      </c>
      <c r="H91" s="12">
        <v>90</v>
      </c>
      <c r="I91" s="17" t="str">
        <f t="shared" si="2"/>
        <v>Xuất sắc</v>
      </c>
      <c r="J91" s="12">
        <v>90</v>
      </c>
      <c r="K91" s="17" t="str">
        <f t="shared" si="3"/>
        <v>Xuất sắc</v>
      </c>
    </row>
    <row r="92" spans="1:11" x14ac:dyDescent="0.25">
      <c r="A92" s="12">
        <v>80</v>
      </c>
      <c r="B92" s="27" t="s">
        <v>1258</v>
      </c>
      <c r="C92" s="11" t="s">
        <v>1259</v>
      </c>
      <c r="D92" s="28">
        <v>38468</v>
      </c>
      <c r="E92" s="12">
        <v>90</v>
      </c>
      <c r="F92" s="12">
        <v>90</v>
      </c>
      <c r="G92" s="12">
        <v>90</v>
      </c>
      <c r="H92" s="12">
        <v>90</v>
      </c>
      <c r="I92" s="17" t="str">
        <f t="shared" si="2"/>
        <v>Xuất sắc</v>
      </c>
      <c r="J92" s="12">
        <v>90</v>
      </c>
      <c r="K92" s="17" t="str">
        <f t="shared" si="3"/>
        <v>Xuất sắc</v>
      </c>
    </row>
    <row r="93" spans="1:11" x14ac:dyDescent="0.25">
      <c r="A93" s="12">
        <v>81</v>
      </c>
      <c r="B93" s="27" t="s">
        <v>1260</v>
      </c>
      <c r="C93" s="11" t="s">
        <v>1261</v>
      </c>
      <c r="D93" s="28">
        <v>38408</v>
      </c>
      <c r="E93" s="12">
        <v>92</v>
      </c>
      <c r="F93" s="12">
        <v>92</v>
      </c>
      <c r="G93" s="12">
        <v>90</v>
      </c>
      <c r="H93" s="12">
        <v>90</v>
      </c>
      <c r="I93" s="17" t="str">
        <f t="shared" si="2"/>
        <v>Xuất sắc</v>
      </c>
      <c r="J93" s="12">
        <v>90</v>
      </c>
      <c r="K93" s="17" t="str">
        <f t="shared" si="3"/>
        <v>Xuất sắc</v>
      </c>
    </row>
    <row r="94" spans="1:11" x14ac:dyDescent="0.25">
      <c r="A94" s="12">
        <v>82</v>
      </c>
      <c r="B94" s="27" t="s">
        <v>1262</v>
      </c>
      <c r="C94" s="11" t="s">
        <v>1263</v>
      </c>
      <c r="D94" s="28">
        <v>38663</v>
      </c>
      <c r="E94" s="12">
        <v>90</v>
      </c>
      <c r="F94" s="12">
        <v>90</v>
      </c>
      <c r="G94" s="12">
        <v>90</v>
      </c>
      <c r="H94" s="12">
        <v>90</v>
      </c>
      <c r="I94" s="17" t="str">
        <f t="shared" si="2"/>
        <v>Xuất sắc</v>
      </c>
      <c r="J94" s="12">
        <v>90</v>
      </c>
      <c r="K94" s="17" t="str">
        <f t="shared" si="3"/>
        <v>Xuất sắc</v>
      </c>
    </row>
    <row r="96" spans="1:11" customFormat="1" ht="14.25" x14ac:dyDescent="0.2">
      <c r="A96" s="53" t="s">
        <v>1388</v>
      </c>
      <c r="B96" s="53"/>
      <c r="C96" s="53"/>
    </row>
  </sheetData>
  <mergeCells count="16">
    <mergeCell ref="A96:C96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G1:K1"/>
    <mergeCell ref="A2:C2"/>
    <mergeCell ref="G2:K2"/>
    <mergeCell ref="A5:K5"/>
  </mergeCells>
  <conditionalFormatting sqref="B13:B94">
    <cfRule type="duplicateValues" dxfId="35" priority="1"/>
    <cfRule type="duplicateValues" dxfId="34" priority="2"/>
    <cfRule type="duplicateValues" dxfId="33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k66MAT</vt:lpstr>
      <vt:lpstr>k66MEM</vt:lpstr>
      <vt:lpstr>k66MMT1</vt:lpstr>
      <vt:lpstr>k66MMT2</vt:lpstr>
      <vt:lpstr>k66MMT3</vt:lpstr>
      <vt:lpstr>k67MAT</vt:lpstr>
      <vt:lpstr>k67MEM</vt:lpstr>
      <vt:lpstr>k67MMT</vt:lpstr>
      <vt:lpstr>k68MAT</vt:lpstr>
      <vt:lpstr>k68MEM</vt:lpstr>
      <vt:lpstr>k68MT1</vt:lpstr>
      <vt:lpstr>k68MT2</vt:lpstr>
      <vt:lpstr>k69MAT1</vt:lpstr>
      <vt:lpstr>k69MAT2</vt:lpstr>
      <vt:lpstr>k69MAT3</vt:lpstr>
      <vt:lpstr>k69MAT4</vt:lpstr>
      <vt:lpstr>k69EM1</vt:lpstr>
      <vt:lpstr>k69EM2</vt:lpstr>
      <vt:lpstr>k69MT1</vt:lpstr>
      <vt:lpstr>k69MT2</vt:lpstr>
      <vt:lpstr>k69MT3</vt:lpstr>
      <vt:lpstr>k69MT4</vt:lpstr>
      <vt:lpstr>Thống kê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Nguyễn Thị Huế</cp:lastModifiedBy>
  <dcterms:created xsi:type="dcterms:W3CDTF">2015-06-05T18:17:20Z</dcterms:created>
  <dcterms:modified xsi:type="dcterms:W3CDTF">2025-03-22T09:09:05Z</dcterms:modified>
</cp:coreProperties>
</file>