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\ĐRL 2024-2025\HK 1\Toàn trường\HĐ\"/>
    </mc:Choice>
  </mc:AlternateContent>
  <xr:revisionPtr revIDLastSave="0" documentId="13_ncr:1_{D4400928-3113-4A5C-8EA8-236FA1D388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66PEE" sheetId="19" r:id="rId1"/>
    <sheet name="K66PEP" sheetId="9" r:id="rId2"/>
    <sheet name="K67PEE" sheetId="10" r:id="rId3"/>
    <sheet name="K67PEP" sheetId="11" r:id="rId4"/>
    <sheet name="K68PEE" sheetId="12" r:id="rId5"/>
    <sheet name="K68PEP" sheetId="13" r:id="rId6"/>
    <sheet name="K69PEE1" sheetId="14" r:id="rId7"/>
    <sheet name="K69PEE2" sheetId="15" r:id="rId8"/>
    <sheet name="K69PEP1" sheetId="16" r:id="rId9"/>
    <sheet name="K69PEP2" sheetId="17" r:id="rId10"/>
    <sheet name="K69PEP3" sheetId="18" r:id="rId11"/>
    <sheet name="Thống kê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8" l="1"/>
  <c r="L11" i="8"/>
  <c r="J11" i="8"/>
  <c r="H11" i="8"/>
  <c r="F11" i="8"/>
  <c r="D11" i="8"/>
  <c r="C11" i="8"/>
  <c r="K25" i="19"/>
  <c r="I25" i="19"/>
  <c r="K24" i="19"/>
  <c r="I24" i="19"/>
  <c r="K65" i="19"/>
  <c r="I65" i="19"/>
  <c r="K64" i="19"/>
  <c r="I64" i="19"/>
  <c r="K63" i="19"/>
  <c r="I63" i="19"/>
  <c r="K62" i="19"/>
  <c r="I62" i="19"/>
  <c r="K61" i="19"/>
  <c r="I61" i="19"/>
  <c r="K48" i="19"/>
  <c r="I48" i="19"/>
  <c r="K47" i="19"/>
  <c r="I47" i="19"/>
  <c r="K46" i="19"/>
  <c r="I46" i="19"/>
  <c r="K45" i="19"/>
  <c r="I45" i="19"/>
  <c r="K60" i="19"/>
  <c r="I60" i="19"/>
  <c r="K59" i="19"/>
  <c r="I59" i="19"/>
  <c r="K58" i="19"/>
  <c r="I58" i="19"/>
  <c r="K57" i="19"/>
  <c r="I57" i="19"/>
  <c r="K56" i="19"/>
  <c r="I56" i="19"/>
  <c r="K44" i="19"/>
  <c r="I44" i="19"/>
  <c r="K55" i="19"/>
  <c r="I55" i="19"/>
  <c r="K54" i="19"/>
  <c r="I54" i="19"/>
  <c r="K53" i="19"/>
  <c r="I53" i="19"/>
  <c r="K52" i="19"/>
  <c r="I52" i="19"/>
  <c r="K51" i="19"/>
  <c r="I51" i="19"/>
  <c r="K50" i="19"/>
  <c r="I50" i="19"/>
  <c r="K49" i="19"/>
  <c r="I49" i="19"/>
  <c r="K43" i="19"/>
  <c r="I43" i="19"/>
  <c r="K42" i="19"/>
  <c r="I42" i="19"/>
  <c r="K41" i="19"/>
  <c r="I41" i="19"/>
  <c r="K40" i="19"/>
  <c r="I40" i="19"/>
  <c r="K39" i="19"/>
  <c r="I39" i="19"/>
  <c r="K38" i="19"/>
  <c r="I38" i="19"/>
  <c r="K37" i="19"/>
  <c r="I37" i="19"/>
  <c r="K36" i="19"/>
  <c r="I36" i="19"/>
  <c r="K35" i="19"/>
  <c r="I35" i="19"/>
  <c r="K34" i="19"/>
  <c r="I34" i="19"/>
  <c r="K33" i="19"/>
  <c r="I33" i="19"/>
  <c r="K32" i="19"/>
  <c r="I32" i="19"/>
  <c r="K31" i="19"/>
  <c r="I31" i="19"/>
  <c r="K30" i="19"/>
  <c r="I30" i="19"/>
  <c r="K29" i="19"/>
  <c r="I29" i="19"/>
  <c r="K28" i="19"/>
  <c r="I28" i="19"/>
  <c r="K26" i="19"/>
  <c r="I26" i="19"/>
  <c r="K23" i="19"/>
  <c r="I23" i="19"/>
  <c r="K22" i="19"/>
  <c r="I22" i="19"/>
  <c r="K21" i="19"/>
  <c r="I21" i="19"/>
  <c r="K19" i="19"/>
  <c r="I19" i="19"/>
  <c r="K18" i="19"/>
  <c r="I18" i="19"/>
  <c r="K17" i="19"/>
  <c r="I17" i="19"/>
  <c r="K16" i="19"/>
  <c r="I16" i="19"/>
  <c r="K15" i="19"/>
  <c r="I15" i="19"/>
  <c r="K14" i="19"/>
  <c r="I14" i="19"/>
  <c r="K13" i="19"/>
  <c r="I13" i="19"/>
  <c r="K20" i="19"/>
  <c r="I20" i="19"/>
  <c r="K27" i="19"/>
  <c r="I27" i="19"/>
  <c r="J14" i="8" l="1"/>
  <c r="J12" i="8"/>
  <c r="K12" i="8" s="1"/>
  <c r="K50" i="18"/>
  <c r="I50" i="18"/>
  <c r="K49" i="18"/>
  <c r="I49" i="18"/>
  <c r="K48" i="18"/>
  <c r="I48" i="18"/>
  <c r="K47" i="18"/>
  <c r="I47" i="18"/>
  <c r="K46" i="18"/>
  <c r="I46" i="18"/>
  <c r="K45" i="18"/>
  <c r="I45" i="18"/>
  <c r="K44" i="18"/>
  <c r="I44" i="18"/>
  <c r="K43" i="18"/>
  <c r="I43" i="18"/>
  <c r="K42" i="18"/>
  <c r="I42" i="18"/>
  <c r="K41" i="18"/>
  <c r="I41" i="18"/>
  <c r="K40" i="18"/>
  <c r="I40" i="18"/>
  <c r="K39" i="18"/>
  <c r="I39" i="18"/>
  <c r="K38" i="18"/>
  <c r="I38" i="18"/>
  <c r="K37" i="18"/>
  <c r="I37" i="18"/>
  <c r="K36" i="18"/>
  <c r="I36" i="18"/>
  <c r="K35" i="18"/>
  <c r="I35" i="18"/>
  <c r="K34" i="18"/>
  <c r="I34" i="18"/>
  <c r="K33" i="18"/>
  <c r="I33" i="18"/>
  <c r="K32" i="18"/>
  <c r="I32" i="18"/>
  <c r="K31" i="18"/>
  <c r="I31" i="18"/>
  <c r="K30" i="18"/>
  <c r="I30" i="18"/>
  <c r="K29" i="18"/>
  <c r="I29" i="18"/>
  <c r="K28" i="18"/>
  <c r="I28" i="18"/>
  <c r="K27" i="18"/>
  <c r="I27" i="18"/>
  <c r="K26" i="18"/>
  <c r="I26" i="18"/>
  <c r="K25" i="18"/>
  <c r="I25" i="18"/>
  <c r="K24" i="18"/>
  <c r="I24" i="18"/>
  <c r="K23" i="18"/>
  <c r="I23" i="18"/>
  <c r="K22" i="18"/>
  <c r="I22" i="18"/>
  <c r="K21" i="18"/>
  <c r="I21" i="18"/>
  <c r="K20" i="18"/>
  <c r="I20" i="18"/>
  <c r="K19" i="18"/>
  <c r="I19" i="18"/>
  <c r="K18" i="18"/>
  <c r="I18" i="18"/>
  <c r="K17" i="18"/>
  <c r="I17" i="18"/>
  <c r="K16" i="18"/>
  <c r="I16" i="18"/>
  <c r="K15" i="18"/>
  <c r="I15" i="18"/>
  <c r="K14" i="18"/>
  <c r="D21" i="8" s="1"/>
  <c r="I14" i="18"/>
  <c r="K13" i="18"/>
  <c r="I13" i="18"/>
  <c r="K53" i="17"/>
  <c r="I53" i="17"/>
  <c r="K52" i="17"/>
  <c r="I52" i="17"/>
  <c r="K51" i="17"/>
  <c r="I51" i="17"/>
  <c r="K50" i="17"/>
  <c r="I50" i="17"/>
  <c r="K49" i="17"/>
  <c r="I49" i="17"/>
  <c r="K48" i="17"/>
  <c r="I48" i="17"/>
  <c r="K47" i="17"/>
  <c r="I47" i="17"/>
  <c r="K46" i="17"/>
  <c r="I46" i="17"/>
  <c r="K45" i="17"/>
  <c r="I45" i="17"/>
  <c r="K44" i="17"/>
  <c r="I44" i="17"/>
  <c r="K43" i="17"/>
  <c r="I43" i="17"/>
  <c r="K42" i="17"/>
  <c r="I42" i="17"/>
  <c r="K41" i="17"/>
  <c r="I41" i="17"/>
  <c r="K40" i="17"/>
  <c r="I40" i="17"/>
  <c r="K39" i="17"/>
  <c r="I39" i="17"/>
  <c r="K38" i="17"/>
  <c r="I38" i="17"/>
  <c r="K37" i="17"/>
  <c r="I37" i="17"/>
  <c r="K36" i="17"/>
  <c r="I36" i="17"/>
  <c r="K35" i="17"/>
  <c r="I35" i="17"/>
  <c r="K34" i="17"/>
  <c r="I34" i="17"/>
  <c r="K33" i="17"/>
  <c r="I33" i="17"/>
  <c r="K32" i="17"/>
  <c r="I32" i="17"/>
  <c r="K31" i="17"/>
  <c r="I31" i="17"/>
  <c r="K30" i="17"/>
  <c r="I30" i="17"/>
  <c r="K29" i="17"/>
  <c r="I29" i="17"/>
  <c r="K28" i="17"/>
  <c r="I28" i="17"/>
  <c r="K27" i="17"/>
  <c r="I27" i="17"/>
  <c r="K26" i="17"/>
  <c r="I26" i="17"/>
  <c r="K25" i="17"/>
  <c r="I25" i="17"/>
  <c r="K24" i="17"/>
  <c r="I24" i="17"/>
  <c r="K23" i="17"/>
  <c r="I23" i="17"/>
  <c r="K22" i="17"/>
  <c r="I22" i="17"/>
  <c r="K21" i="17"/>
  <c r="I21" i="17"/>
  <c r="K20" i="17"/>
  <c r="I20" i="17"/>
  <c r="K19" i="17"/>
  <c r="I19" i="17"/>
  <c r="K18" i="17"/>
  <c r="I18" i="17"/>
  <c r="K17" i="17"/>
  <c r="I17" i="17"/>
  <c r="K16" i="17"/>
  <c r="I16" i="17"/>
  <c r="K15" i="17"/>
  <c r="I15" i="17"/>
  <c r="K14" i="17"/>
  <c r="I14" i="17"/>
  <c r="K13" i="17"/>
  <c r="J20" i="8" s="1"/>
  <c r="K20" i="8" s="1"/>
  <c r="I13" i="17"/>
  <c r="K53" i="16"/>
  <c r="I53" i="16"/>
  <c r="K52" i="16"/>
  <c r="I52" i="16"/>
  <c r="K51" i="16"/>
  <c r="I51" i="16"/>
  <c r="K50" i="16"/>
  <c r="I50" i="16"/>
  <c r="K49" i="16"/>
  <c r="I49" i="16"/>
  <c r="K48" i="16"/>
  <c r="I48" i="16"/>
  <c r="K47" i="16"/>
  <c r="I47" i="16"/>
  <c r="K46" i="16"/>
  <c r="I46" i="16"/>
  <c r="K45" i="16"/>
  <c r="I45" i="16"/>
  <c r="K44" i="16"/>
  <c r="I44" i="16"/>
  <c r="K43" i="16"/>
  <c r="I43" i="16"/>
  <c r="K42" i="16"/>
  <c r="I42" i="16"/>
  <c r="K41" i="16"/>
  <c r="I41" i="16"/>
  <c r="K40" i="16"/>
  <c r="I40" i="16"/>
  <c r="K39" i="16"/>
  <c r="I39" i="16"/>
  <c r="K38" i="16"/>
  <c r="I38" i="16"/>
  <c r="K37" i="16"/>
  <c r="I37" i="16"/>
  <c r="K36" i="16"/>
  <c r="I36" i="16"/>
  <c r="K35" i="16"/>
  <c r="I35" i="16"/>
  <c r="K34" i="16"/>
  <c r="I34" i="16"/>
  <c r="K33" i="16"/>
  <c r="I33" i="16"/>
  <c r="K32" i="16"/>
  <c r="I32" i="16"/>
  <c r="K31" i="16"/>
  <c r="I31" i="16"/>
  <c r="K30" i="16"/>
  <c r="I30" i="16"/>
  <c r="K29" i="16"/>
  <c r="I29" i="16"/>
  <c r="K28" i="16"/>
  <c r="I28" i="16"/>
  <c r="K27" i="16"/>
  <c r="I27" i="16"/>
  <c r="K26" i="16"/>
  <c r="I26" i="16"/>
  <c r="K25" i="16"/>
  <c r="I25" i="16"/>
  <c r="K24" i="16"/>
  <c r="I24" i="16"/>
  <c r="K23" i="16"/>
  <c r="I23" i="16"/>
  <c r="K22" i="16"/>
  <c r="I22" i="16"/>
  <c r="K21" i="16"/>
  <c r="I21" i="16"/>
  <c r="K20" i="16"/>
  <c r="I20" i="16"/>
  <c r="K19" i="16"/>
  <c r="I19" i="16"/>
  <c r="K18" i="16"/>
  <c r="I18" i="16"/>
  <c r="K17" i="16"/>
  <c r="I17" i="16"/>
  <c r="K16" i="16"/>
  <c r="I16" i="16"/>
  <c r="K15" i="16"/>
  <c r="I15" i="16"/>
  <c r="K14" i="16"/>
  <c r="D19" i="8" s="1"/>
  <c r="I14" i="16"/>
  <c r="K13" i="16"/>
  <c r="I13" i="16"/>
  <c r="I57" i="15"/>
  <c r="K56" i="15"/>
  <c r="I56" i="15"/>
  <c r="K55" i="15"/>
  <c r="I55" i="15"/>
  <c r="K54" i="15"/>
  <c r="I54" i="15"/>
  <c r="K53" i="15"/>
  <c r="I53" i="15"/>
  <c r="K52" i="15"/>
  <c r="I52" i="15"/>
  <c r="K51" i="15"/>
  <c r="I51" i="15"/>
  <c r="K50" i="15"/>
  <c r="I50" i="15"/>
  <c r="K49" i="15"/>
  <c r="I49" i="15"/>
  <c r="K48" i="15"/>
  <c r="I48" i="15"/>
  <c r="K47" i="15"/>
  <c r="I47" i="15"/>
  <c r="K46" i="15"/>
  <c r="I46" i="15"/>
  <c r="K45" i="15"/>
  <c r="I45" i="15"/>
  <c r="K44" i="15"/>
  <c r="I44" i="15"/>
  <c r="K43" i="15"/>
  <c r="I43" i="15"/>
  <c r="K42" i="15"/>
  <c r="I42" i="15"/>
  <c r="K41" i="15"/>
  <c r="I41" i="15"/>
  <c r="K40" i="15"/>
  <c r="I40" i="15"/>
  <c r="K39" i="15"/>
  <c r="I39" i="15"/>
  <c r="K38" i="15"/>
  <c r="I38" i="15"/>
  <c r="K37" i="15"/>
  <c r="I37" i="15"/>
  <c r="K36" i="15"/>
  <c r="I36" i="15"/>
  <c r="K35" i="15"/>
  <c r="I35" i="15"/>
  <c r="K34" i="15"/>
  <c r="I34" i="15"/>
  <c r="K33" i="15"/>
  <c r="I33" i="15"/>
  <c r="K32" i="15"/>
  <c r="I32" i="15"/>
  <c r="K31" i="15"/>
  <c r="I31" i="15"/>
  <c r="K30" i="15"/>
  <c r="I30" i="15"/>
  <c r="K29" i="15"/>
  <c r="I29" i="15"/>
  <c r="K28" i="15"/>
  <c r="I28" i="15"/>
  <c r="K27" i="15"/>
  <c r="I27" i="15"/>
  <c r="K26" i="15"/>
  <c r="I26" i="15"/>
  <c r="K25" i="15"/>
  <c r="I25" i="15"/>
  <c r="K24" i="15"/>
  <c r="I24" i="15"/>
  <c r="K23" i="15"/>
  <c r="I23" i="15"/>
  <c r="K22" i="15"/>
  <c r="I22" i="15"/>
  <c r="K21" i="15"/>
  <c r="I21" i="15"/>
  <c r="K20" i="15"/>
  <c r="I20" i="15"/>
  <c r="K19" i="15"/>
  <c r="I19" i="15"/>
  <c r="K18" i="15"/>
  <c r="I18" i="15"/>
  <c r="K17" i="15"/>
  <c r="I17" i="15"/>
  <c r="K16" i="15"/>
  <c r="I16" i="15"/>
  <c r="K15" i="15"/>
  <c r="I15" i="15"/>
  <c r="K14" i="15"/>
  <c r="I14" i="15"/>
  <c r="K13" i="15"/>
  <c r="D18" i="8" s="1"/>
  <c r="I13" i="15"/>
  <c r="I62" i="14"/>
  <c r="K61" i="14"/>
  <c r="I61" i="14"/>
  <c r="K60" i="14"/>
  <c r="I60" i="14"/>
  <c r="K59" i="14"/>
  <c r="I59" i="14"/>
  <c r="K58" i="14"/>
  <c r="I58" i="14"/>
  <c r="K57" i="14"/>
  <c r="I57" i="14"/>
  <c r="K56" i="14"/>
  <c r="I56" i="14"/>
  <c r="K55" i="14"/>
  <c r="I55" i="14"/>
  <c r="K54" i="14"/>
  <c r="I54" i="14"/>
  <c r="K53" i="14"/>
  <c r="I53" i="14"/>
  <c r="K52" i="14"/>
  <c r="I52" i="14"/>
  <c r="K51" i="14"/>
  <c r="I51" i="14"/>
  <c r="K50" i="14"/>
  <c r="I50" i="14"/>
  <c r="K49" i="14"/>
  <c r="I49" i="14"/>
  <c r="K48" i="14"/>
  <c r="I48" i="14"/>
  <c r="K47" i="14"/>
  <c r="I47" i="14"/>
  <c r="K46" i="14"/>
  <c r="I46" i="14"/>
  <c r="K45" i="14"/>
  <c r="I45" i="14"/>
  <c r="K44" i="14"/>
  <c r="I44" i="14"/>
  <c r="K43" i="14"/>
  <c r="I43" i="14"/>
  <c r="K42" i="14"/>
  <c r="I42" i="14"/>
  <c r="K41" i="14"/>
  <c r="I41" i="14"/>
  <c r="K40" i="14"/>
  <c r="I40" i="14"/>
  <c r="K39" i="14"/>
  <c r="I39" i="14"/>
  <c r="K38" i="14"/>
  <c r="I38" i="14"/>
  <c r="K37" i="14"/>
  <c r="I37" i="14"/>
  <c r="K36" i="14"/>
  <c r="I36" i="14"/>
  <c r="K35" i="14"/>
  <c r="I35" i="14"/>
  <c r="K34" i="14"/>
  <c r="I34" i="14"/>
  <c r="K33" i="14"/>
  <c r="I33" i="14"/>
  <c r="K32" i="14"/>
  <c r="I32" i="14"/>
  <c r="K31" i="14"/>
  <c r="I31" i="14"/>
  <c r="K30" i="14"/>
  <c r="I30" i="14"/>
  <c r="K29" i="14"/>
  <c r="I29" i="14"/>
  <c r="K28" i="14"/>
  <c r="I28" i="14"/>
  <c r="K27" i="14"/>
  <c r="I27" i="14"/>
  <c r="K26" i="14"/>
  <c r="I26" i="14"/>
  <c r="K25" i="14"/>
  <c r="I25" i="14"/>
  <c r="K24" i="14"/>
  <c r="I24" i="14"/>
  <c r="K23" i="14"/>
  <c r="I23" i="14"/>
  <c r="K22" i="14"/>
  <c r="I22" i="14"/>
  <c r="K21" i="14"/>
  <c r="I21" i="14"/>
  <c r="K20" i="14"/>
  <c r="I20" i="14"/>
  <c r="K19" i="14"/>
  <c r="I19" i="14"/>
  <c r="K17" i="14"/>
  <c r="I17" i="14"/>
  <c r="K16" i="14"/>
  <c r="I16" i="14"/>
  <c r="K15" i="14"/>
  <c r="I15" i="14"/>
  <c r="K14" i="14"/>
  <c r="I14" i="14"/>
  <c r="K13" i="14"/>
  <c r="N17" i="8" s="1"/>
  <c r="I13" i="14"/>
  <c r="K90" i="13"/>
  <c r="I90" i="13"/>
  <c r="K89" i="13"/>
  <c r="I89" i="13"/>
  <c r="K88" i="13"/>
  <c r="I88" i="13"/>
  <c r="K87" i="13"/>
  <c r="I87" i="13"/>
  <c r="K86" i="13"/>
  <c r="I86" i="13"/>
  <c r="K85" i="13"/>
  <c r="I85" i="13"/>
  <c r="K84" i="13"/>
  <c r="I84" i="13"/>
  <c r="K83" i="13"/>
  <c r="I83" i="13"/>
  <c r="K82" i="13"/>
  <c r="I82" i="13"/>
  <c r="K81" i="13"/>
  <c r="I81" i="13"/>
  <c r="K80" i="13"/>
  <c r="I80" i="13"/>
  <c r="K79" i="13"/>
  <c r="I79" i="13"/>
  <c r="K78" i="13"/>
  <c r="I78" i="13"/>
  <c r="K77" i="13"/>
  <c r="I77" i="13"/>
  <c r="K76" i="13"/>
  <c r="I76" i="13"/>
  <c r="K75" i="13"/>
  <c r="I75" i="13"/>
  <c r="K74" i="13"/>
  <c r="I74" i="13"/>
  <c r="K73" i="13"/>
  <c r="I73" i="13"/>
  <c r="K72" i="13"/>
  <c r="I72" i="13"/>
  <c r="K71" i="13"/>
  <c r="I71" i="13"/>
  <c r="K70" i="13"/>
  <c r="I70" i="13"/>
  <c r="K69" i="13"/>
  <c r="I69" i="13"/>
  <c r="K68" i="13"/>
  <c r="I68" i="13"/>
  <c r="K67" i="13"/>
  <c r="I67" i="13"/>
  <c r="K66" i="13"/>
  <c r="I66" i="13"/>
  <c r="K65" i="13"/>
  <c r="I65" i="13"/>
  <c r="K64" i="13"/>
  <c r="I64" i="13"/>
  <c r="K63" i="13"/>
  <c r="I63" i="13"/>
  <c r="K62" i="13"/>
  <c r="I62" i="13"/>
  <c r="K61" i="13"/>
  <c r="I61" i="13"/>
  <c r="K60" i="13"/>
  <c r="I60" i="13"/>
  <c r="K59" i="13"/>
  <c r="I59" i="13"/>
  <c r="K58" i="13"/>
  <c r="I58" i="13"/>
  <c r="K57" i="13"/>
  <c r="I57" i="13"/>
  <c r="K56" i="13"/>
  <c r="I56" i="13"/>
  <c r="K55" i="13"/>
  <c r="I55" i="13"/>
  <c r="K54" i="13"/>
  <c r="I54" i="13"/>
  <c r="K53" i="13"/>
  <c r="I53" i="13"/>
  <c r="K52" i="13"/>
  <c r="I52" i="13"/>
  <c r="K51" i="13"/>
  <c r="I51" i="13"/>
  <c r="K50" i="13"/>
  <c r="I50" i="13"/>
  <c r="K49" i="13"/>
  <c r="I49" i="13"/>
  <c r="K48" i="13"/>
  <c r="I48" i="13"/>
  <c r="K47" i="13"/>
  <c r="I47" i="13"/>
  <c r="K46" i="13"/>
  <c r="I46" i="13"/>
  <c r="K45" i="13"/>
  <c r="I45" i="13"/>
  <c r="K44" i="13"/>
  <c r="I44" i="13"/>
  <c r="K43" i="13"/>
  <c r="I43" i="13"/>
  <c r="K42" i="13"/>
  <c r="I42" i="13"/>
  <c r="K41" i="13"/>
  <c r="I41" i="13"/>
  <c r="K40" i="13"/>
  <c r="I40" i="13"/>
  <c r="K39" i="13"/>
  <c r="I39" i="13"/>
  <c r="K38" i="13"/>
  <c r="I38" i="13"/>
  <c r="K37" i="13"/>
  <c r="I37" i="13"/>
  <c r="K36" i="13"/>
  <c r="I36" i="13"/>
  <c r="K35" i="13"/>
  <c r="I35" i="13"/>
  <c r="K34" i="13"/>
  <c r="I34" i="13"/>
  <c r="K33" i="13"/>
  <c r="I33" i="13"/>
  <c r="K32" i="13"/>
  <c r="I32" i="13"/>
  <c r="K31" i="13"/>
  <c r="I31" i="13"/>
  <c r="K30" i="13"/>
  <c r="I30" i="13"/>
  <c r="K29" i="13"/>
  <c r="I29" i="13"/>
  <c r="K28" i="13"/>
  <c r="I28" i="13"/>
  <c r="K27" i="13"/>
  <c r="I27" i="13"/>
  <c r="K26" i="13"/>
  <c r="I26" i="13"/>
  <c r="K25" i="13"/>
  <c r="I25" i="13"/>
  <c r="K24" i="13"/>
  <c r="I24" i="13"/>
  <c r="K23" i="13"/>
  <c r="I23" i="13"/>
  <c r="K22" i="13"/>
  <c r="I22" i="13"/>
  <c r="K21" i="13"/>
  <c r="I21" i="13"/>
  <c r="K20" i="13"/>
  <c r="I20" i="13"/>
  <c r="K19" i="13"/>
  <c r="I19" i="13"/>
  <c r="K18" i="13"/>
  <c r="I18" i="13"/>
  <c r="K17" i="13"/>
  <c r="I17" i="13"/>
  <c r="K16" i="13"/>
  <c r="I16" i="13"/>
  <c r="K15" i="13"/>
  <c r="I15" i="13"/>
  <c r="K14" i="13"/>
  <c r="I14" i="13"/>
  <c r="K13" i="13"/>
  <c r="D16" i="8" s="1"/>
  <c r="I13" i="13"/>
  <c r="K63" i="12"/>
  <c r="I63" i="12"/>
  <c r="K62" i="12"/>
  <c r="I62" i="12"/>
  <c r="K61" i="12"/>
  <c r="I61" i="12"/>
  <c r="K60" i="12"/>
  <c r="I60" i="12"/>
  <c r="K59" i="12"/>
  <c r="I59" i="12"/>
  <c r="K58" i="12"/>
  <c r="I58" i="12"/>
  <c r="K57" i="12"/>
  <c r="I57" i="12"/>
  <c r="K56" i="12"/>
  <c r="I56" i="12"/>
  <c r="K55" i="12"/>
  <c r="I55" i="12"/>
  <c r="K54" i="12"/>
  <c r="I54" i="12"/>
  <c r="K53" i="12"/>
  <c r="I53" i="12"/>
  <c r="K52" i="12"/>
  <c r="I52" i="12"/>
  <c r="K51" i="12"/>
  <c r="I51" i="12"/>
  <c r="K50" i="12"/>
  <c r="I50" i="12"/>
  <c r="K49" i="12"/>
  <c r="I49" i="12"/>
  <c r="K48" i="12"/>
  <c r="I48" i="12"/>
  <c r="K47" i="12"/>
  <c r="I47" i="12"/>
  <c r="K46" i="12"/>
  <c r="I46" i="12"/>
  <c r="K45" i="12"/>
  <c r="I45" i="12"/>
  <c r="K44" i="12"/>
  <c r="I44" i="12"/>
  <c r="K43" i="12"/>
  <c r="I43" i="12"/>
  <c r="K42" i="12"/>
  <c r="I42" i="12"/>
  <c r="K41" i="12"/>
  <c r="I41" i="12"/>
  <c r="K40" i="12"/>
  <c r="I40" i="12"/>
  <c r="K39" i="12"/>
  <c r="I39" i="12"/>
  <c r="K38" i="12"/>
  <c r="I38" i="12"/>
  <c r="K37" i="12"/>
  <c r="I37" i="12"/>
  <c r="K36" i="12"/>
  <c r="I36" i="12"/>
  <c r="K35" i="12"/>
  <c r="I35" i="12"/>
  <c r="K34" i="12"/>
  <c r="I34" i="12"/>
  <c r="K33" i="12"/>
  <c r="I33" i="12"/>
  <c r="K32" i="12"/>
  <c r="I32" i="12"/>
  <c r="K31" i="12"/>
  <c r="I31" i="12"/>
  <c r="K30" i="12"/>
  <c r="I30" i="12"/>
  <c r="K29" i="12"/>
  <c r="I29" i="12"/>
  <c r="K28" i="12"/>
  <c r="I28" i="12"/>
  <c r="K27" i="12"/>
  <c r="I27" i="12"/>
  <c r="K26" i="12"/>
  <c r="I26" i="12"/>
  <c r="K25" i="12"/>
  <c r="I25" i="12"/>
  <c r="K24" i="12"/>
  <c r="I24" i="12"/>
  <c r="K23" i="12"/>
  <c r="I23" i="12"/>
  <c r="K22" i="12"/>
  <c r="I22" i="12"/>
  <c r="K21" i="12"/>
  <c r="I21" i="12"/>
  <c r="K20" i="12"/>
  <c r="I20" i="12"/>
  <c r="K19" i="12"/>
  <c r="I19" i="12"/>
  <c r="K18" i="12"/>
  <c r="I18" i="12"/>
  <c r="K17" i="12"/>
  <c r="I17" i="12"/>
  <c r="K16" i="12"/>
  <c r="I16" i="12"/>
  <c r="K15" i="12"/>
  <c r="I15" i="12"/>
  <c r="K14" i="12"/>
  <c r="L15" i="8" s="1"/>
  <c r="M15" i="8" s="1"/>
  <c r="I14" i="12"/>
  <c r="K13" i="12"/>
  <c r="J15" i="8" s="1"/>
  <c r="I13" i="12"/>
  <c r="I87" i="11"/>
  <c r="K86" i="11"/>
  <c r="I86" i="11"/>
  <c r="K85" i="11"/>
  <c r="I85" i="11"/>
  <c r="K84" i="11"/>
  <c r="I84" i="11"/>
  <c r="K83" i="11"/>
  <c r="I83" i="11"/>
  <c r="K82" i="11"/>
  <c r="I82" i="11"/>
  <c r="K81" i="11"/>
  <c r="I81" i="11"/>
  <c r="K80" i="11"/>
  <c r="I80" i="11"/>
  <c r="K79" i="11"/>
  <c r="I79" i="11"/>
  <c r="K78" i="11"/>
  <c r="I78" i="11"/>
  <c r="K77" i="11"/>
  <c r="I77" i="11"/>
  <c r="K76" i="11"/>
  <c r="I76" i="11"/>
  <c r="K75" i="11"/>
  <c r="I75" i="11"/>
  <c r="K74" i="11"/>
  <c r="I74" i="11"/>
  <c r="K73" i="11"/>
  <c r="I73" i="11"/>
  <c r="K72" i="11"/>
  <c r="I72" i="11"/>
  <c r="K71" i="11"/>
  <c r="I71" i="11"/>
  <c r="K70" i="11"/>
  <c r="I70" i="11"/>
  <c r="K69" i="11"/>
  <c r="I69" i="11"/>
  <c r="K68" i="11"/>
  <c r="I68" i="11"/>
  <c r="K67" i="11"/>
  <c r="I67" i="11"/>
  <c r="K66" i="11"/>
  <c r="I66" i="11"/>
  <c r="K65" i="11"/>
  <c r="I65" i="11"/>
  <c r="K64" i="11"/>
  <c r="I64" i="11"/>
  <c r="K63" i="11"/>
  <c r="I63" i="11"/>
  <c r="K62" i="11"/>
  <c r="I62" i="11"/>
  <c r="K61" i="11"/>
  <c r="I61" i="11"/>
  <c r="K60" i="11"/>
  <c r="I60" i="11"/>
  <c r="K59" i="11"/>
  <c r="I59" i="11"/>
  <c r="K58" i="11"/>
  <c r="I58" i="11"/>
  <c r="K57" i="11"/>
  <c r="I57" i="11"/>
  <c r="K56" i="11"/>
  <c r="I56" i="11"/>
  <c r="K55" i="11"/>
  <c r="I55" i="11"/>
  <c r="K54" i="11"/>
  <c r="I54" i="11"/>
  <c r="K53" i="11"/>
  <c r="I53" i="11"/>
  <c r="K52" i="11"/>
  <c r="I52" i="11"/>
  <c r="K51" i="11"/>
  <c r="I51" i="11"/>
  <c r="K50" i="11"/>
  <c r="I50" i="11"/>
  <c r="K49" i="11"/>
  <c r="I49" i="11"/>
  <c r="K48" i="11"/>
  <c r="I48" i="11"/>
  <c r="K47" i="11"/>
  <c r="I47" i="11"/>
  <c r="K46" i="11"/>
  <c r="I46" i="11"/>
  <c r="K45" i="11"/>
  <c r="I45" i="11"/>
  <c r="K44" i="11"/>
  <c r="I44" i="11"/>
  <c r="K43" i="11"/>
  <c r="I43" i="11"/>
  <c r="K42" i="11"/>
  <c r="I42" i="11"/>
  <c r="K41" i="11"/>
  <c r="I41" i="11"/>
  <c r="K40" i="11"/>
  <c r="I40" i="11"/>
  <c r="K39" i="11"/>
  <c r="I39" i="11"/>
  <c r="K38" i="11"/>
  <c r="I38" i="11"/>
  <c r="K37" i="11"/>
  <c r="I37" i="11"/>
  <c r="K36" i="11"/>
  <c r="I36" i="11"/>
  <c r="K35" i="11"/>
  <c r="I35" i="11"/>
  <c r="K34" i="11"/>
  <c r="I34" i="11"/>
  <c r="K33" i="11"/>
  <c r="I33" i="11"/>
  <c r="K32" i="11"/>
  <c r="I32" i="11"/>
  <c r="K31" i="11"/>
  <c r="I31" i="11"/>
  <c r="K30" i="11"/>
  <c r="I30" i="11"/>
  <c r="K29" i="11"/>
  <c r="I29" i="11"/>
  <c r="K28" i="11"/>
  <c r="I28" i="11"/>
  <c r="K27" i="11"/>
  <c r="I27" i="11"/>
  <c r="K26" i="11"/>
  <c r="I26" i="11"/>
  <c r="K25" i="11"/>
  <c r="I25" i="11"/>
  <c r="K24" i="11"/>
  <c r="I24" i="11"/>
  <c r="K23" i="11"/>
  <c r="I23" i="11"/>
  <c r="K22" i="11"/>
  <c r="I22" i="11"/>
  <c r="K21" i="11"/>
  <c r="I21" i="11"/>
  <c r="K20" i="11"/>
  <c r="I20" i="11"/>
  <c r="K19" i="11"/>
  <c r="I19" i="11"/>
  <c r="K18" i="11"/>
  <c r="I18" i="11"/>
  <c r="K17" i="11"/>
  <c r="I17" i="11"/>
  <c r="K16" i="11"/>
  <c r="I16" i="11"/>
  <c r="K15" i="11"/>
  <c r="I15" i="11"/>
  <c r="K14" i="11"/>
  <c r="I14" i="11"/>
  <c r="K13" i="11"/>
  <c r="D14" i="8" s="1"/>
  <c r="I13" i="11"/>
  <c r="K23" i="10"/>
  <c r="I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K15" i="10"/>
  <c r="I15" i="10"/>
  <c r="K14" i="10"/>
  <c r="I14" i="10"/>
  <c r="K13" i="10"/>
  <c r="J13" i="8" s="1"/>
  <c r="I13" i="10"/>
  <c r="K63" i="9"/>
  <c r="I63" i="9"/>
  <c r="K62" i="9"/>
  <c r="I62" i="9"/>
  <c r="K61" i="9"/>
  <c r="I61" i="9"/>
  <c r="K60" i="9"/>
  <c r="I60" i="9"/>
  <c r="K59" i="9"/>
  <c r="I59" i="9"/>
  <c r="K58" i="9"/>
  <c r="I58" i="9"/>
  <c r="K57" i="9"/>
  <c r="I57" i="9"/>
  <c r="K56" i="9"/>
  <c r="I56" i="9"/>
  <c r="K55" i="9"/>
  <c r="I55" i="9"/>
  <c r="K54" i="9"/>
  <c r="I54" i="9"/>
  <c r="K53" i="9"/>
  <c r="I53" i="9"/>
  <c r="K52" i="9"/>
  <c r="I52" i="9"/>
  <c r="K51" i="9"/>
  <c r="I51" i="9"/>
  <c r="K50" i="9"/>
  <c r="I50" i="9"/>
  <c r="K49" i="9"/>
  <c r="I49" i="9"/>
  <c r="K48" i="9"/>
  <c r="I48" i="9"/>
  <c r="K47" i="9"/>
  <c r="I47" i="9"/>
  <c r="K46" i="9"/>
  <c r="I46" i="9"/>
  <c r="K45" i="9"/>
  <c r="I45" i="9"/>
  <c r="K44" i="9"/>
  <c r="I44" i="9"/>
  <c r="K43" i="9"/>
  <c r="I43" i="9"/>
  <c r="K42" i="9"/>
  <c r="I42" i="9"/>
  <c r="K41" i="9"/>
  <c r="I41" i="9"/>
  <c r="K40" i="9"/>
  <c r="I40" i="9"/>
  <c r="K39" i="9"/>
  <c r="I39" i="9"/>
  <c r="K38" i="9"/>
  <c r="I38" i="9"/>
  <c r="K37" i="9"/>
  <c r="I37" i="9"/>
  <c r="K36" i="9"/>
  <c r="I36" i="9"/>
  <c r="K35" i="9"/>
  <c r="I35" i="9"/>
  <c r="K34" i="9"/>
  <c r="I34" i="9"/>
  <c r="K33" i="9"/>
  <c r="I33" i="9"/>
  <c r="K32" i="9"/>
  <c r="I32" i="9"/>
  <c r="K31" i="9"/>
  <c r="I31" i="9"/>
  <c r="K30" i="9"/>
  <c r="I30" i="9"/>
  <c r="K29" i="9"/>
  <c r="I29" i="9"/>
  <c r="K28" i="9"/>
  <c r="I28" i="9"/>
  <c r="K27" i="9"/>
  <c r="I27" i="9"/>
  <c r="K26" i="9"/>
  <c r="I26" i="9"/>
  <c r="K25" i="9"/>
  <c r="I25" i="9"/>
  <c r="K24" i="9"/>
  <c r="I24" i="9"/>
  <c r="K23" i="9"/>
  <c r="I23" i="9"/>
  <c r="K22" i="9"/>
  <c r="I22" i="9"/>
  <c r="K21" i="9"/>
  <c r="I21" i="9"/>
  <c r="K20" i="9"/>
  <c r="I20" i="9"/>
  <c r="K19" i="9"/>
  <c r="I19" i="9"/>
  <c r="K18" i="9"/>
  <c r="I18" i="9"/>
  <c r="K17" i="9"/>
  <c r="I17" i="9"/>
  <c r="K16" i="9"/>
  <c r="I16" i="9"/>
  <c r="K15" i="9"/>
  <c r="I15" i="9"/>
  <c r="K14" i="9"/>
  <c r="I14" i="9"/>
  <c r="K13" i="9"/>
  <c r="D12" i="8" s="1"/>
  <c r="I13" i="9"/>
  <c r="K65" i="9"/>
  <c r="I65" i="9"/>
  <c r="K64" i="9"/>
  <c r="I64" i="9"/>
  <c r="K24" i="10"/>
  <c r="I24" i="10"/>
  <c r="K89" i="11"/>
  <c r="I89" i="11"/>
  <c r="K88" i="11"/>
  <c r="I88" i="11"/>
  <c r="K87" i="11"/>
  <c r="K65" i="12"/>
  <c r="I65" i="12"/>
  <c r="K64" i="12"/>
  <c r="I64" i="12"/>
  <c r="K18" i="14"/>
  <c r="I18" i="14"/>
  <c r="K62" i="14"/>
  <c r="K59" i="15"/>
  <c r="I59" i="15"/>
  <c r="K58" i="15"/>
  <c r="I58" i="15"/>
  <c r="K57" i="15"/>
  <c r="K55" i="16"/>
  <c r="I55" i="16"/>
  <c r="K54" i="16"/>
  <c r="I54" i="16"/>
  <c r="K54" i="17"/>
  <c r="I54" i="17"/>
  <c r="K52" i="18"/>
  <c r="I52" i="18"/>
  <c r="K51" i="18"/>
  <c r="I51" i="18"/>
  <c r="J21" i="8"/>
  <c r="J19" i="8"/>
  <c r="J18" i="8"/>
  <c r="N13" i="8"/>
  <c r="N14" i="8"/>
  <c r="C21" i="8"/>
  <c r="N20" i="8"/>
  <c r="O20" i="8" s="1"/>
  <c r="C20" i="8"/>
  <c r="C19" i="8"/>
  <c r="C18" i="8"/>
  <c r="C17" i="8"/>
  <c r="C16" i="8"/>
  <c r="C15" i="8"/>
  <c r="C14" i="8"/>
  <c r="C13" i="8"/>
  <c r="C12" i="8"/>
  <c r="H18" i="8"/>
  <c r="I18" i="8" s="1"/>
  <c r="N18" i="8"/>
  <c r="N15" i="8"/>
  <c r="J16" i="8" l="1"/>
  <c r="L16" i="8"/>
  <c r="M16" i="8" s="1"/>
  <c r="D20" i="8"/>
  <c r="D13" i="8"/>
  <c r="D15" i="8"/>
  <c r="D17" i="8"/>
  <c r="E17" i="8" s="1"/>
  <c r="N16" i="8"/>
  <c r="J17" i="8"/>
  <c r="L14" i="8"/>
  <c r="M14" i="8" s="1"/>
  <c r="L19" i="8"/>
  <c r="M19" i="8" s="1"/>
  <c r="N19" i="8"/>
  <c r="E13" i="8"/>
  <c r="L20" i="8"/>
  <c r="M20" i="8" s="1"/>
  <c r="F20" i="8"/>
  <c r="G20" i="8" s="1"/>
  <c r="N21" i="8"/>
  <c r="O21" i="8" s="1"/>
  <c r="O13" i="8"/>
  <c r="O18" i="8"/>
  <c r="M11" i="8"/>
  <c r="O19" i="8"/>
  <c r="O14" i="8"/>
  <c r="O15" i="8"/>
  <c r="O16" i="8"/>
  <c r="O17" i="8"/>
  <c r="F12" i="8"/>
  <c r="G12" i="8" s="1"/>
  <c r="N12" i="8"/>
  <c r="H14" i="8"/>
  <c r="I14" i="8" s="1"/>
  <c r="K16" i="8"/>
  <c r="E18" i="8"/>
  <c r="L18" i="8"/>
  <c r="M18" i="8" s="1"/>
  <c r="L13" i="8"/>
  <c r="M13" i="8" s="1"/>
  <c r="K15" i="8"/>
  <c r="H17" i="8"/>
  <c r="I17" i="8" s="1"/>
  <c r="F19" i="8"/>
  <c r="G19" i="8" s="1"/>
  <c r="K19" i="8"/>
  <c r="E21" i="8"/>
  <c r="L21" i="8"/>
  <c r="M21" i="8" s="1"/>
  <c r="E12" i="8"/>
  <c r="H12" i="8"/>
  <c r="I12" i="8" s="1"/>
  <c r="L12" i="8"/>
  <c r="M12" i="8" s="1"/>
  <c r="F14" i="8"/>
  <c r="G14" i="8" s="1"/>
  <c r="K14" i="8"/>
  <c r="E16" i="8"/>
  <c r="H16" i="8"/>
  <c r="I16" i="8" s="1"/>
  <c r="F18" i="8"/>
  <c r="G18" i="8" s="1"/>
  <c r="K18" i="8"/>
  <c r="E20" i="8"/>
  <c r="H20" i="8"/>
  <c r="I20" i="8" s="1"/>
  <c r="E14" i="8"/>
  <c r="Q14" i="8" s="1"/>
  <c r="F16" i="8"/>
  <c r="G16" i="8" s="1"/>
  <c r="H13" i="8"/>
  <c r="I13" i="8" s="1"/>
  <c r="F15" i="8"/>
  <c r="G15" i="8" s="1"/>
  <c r="L17" i="8"/>
  <c r="M17" i="8" s="1"/>
  <c r="H21" i="8"/>
  <c r="I21" i="8" s="1"/>
  <c r="F13" i="8"/>
  <c r="G13" i="8" s="1"/>
  <c r="K13" i="8"/>
  <c r="E15" i="8"/>
  <c r="H15" i="8"/>
  <c r="I15" i="8" s="1"/>
  <c r="F17" i="8"/>
  <c r="G17" i="8" s="1"/>
  <c r="K17" i="8"/>
  <c r="E19" i="8"/>
  <c r="H19" i="8"/>
  <c r="I19" i="8" s="1"/>
  <c r="F21" i="8"/>
  <c r="G21" i="8" s="1"/>
  <c r="K21" i="8"/>
  <c r="Q17" i="8" l="1"/>
  <c r="Q21" i="8"/>
  <c r="P14" i="8"/>
  <c r="H22" i="8"/>
  <c r="I11" i="8"/>
  <c r="O12" i="8"/>
  <c r="Q12" i="8" s="1"/>
  <c r="P12" i="8"/>
  <c r="Q19" i="8"/>
  <c r="Q15" i="8"/>
  <c r="D22" i="8"/>
  <c r="E11" i="8"/>
  <c r="Q20" i="8"/>
  <c r="Q16" i="8"/>
  <c r="Q18" i="8"/>
  <c r="P16" i="8"/>
  <c r="P21" i="8"/>
  <c r="F22" i="8"/>
  <c r="G11" i="8"/>
  <c r="L22" i="8"/>
  <c r="Q13" i="8"/>
  <c r="P18" i="8"/>
  <c r="P11" i="8"/>
  <c r="O11" i="8"/>
  <c r="N22" i="8"/>
  <c r="P20" i="8"/>
  <c r="J22" i="8"/>
  <c r="K11" i="8"/>
  <c r="P17" i="8"/>
  <c r="P15" i="8"/>
  <c r="P19" i="8"/>
  <c r="P13" i="8"/>
  <c r="P22" i="8" l="1"/>
  <c r="Q11" i="8"/>
  <c r="C22" i="8"/>
  <c r="I22" i="8" s="1"/>
  <c r="E22" i="8" l="1"/>
  <c r="M22" i="8"/>
  <c r="G22" i="8"/>
  <c r="O22" i="8"/>
  <c r="K22" i="8"/>
  <c r="Q22" i="8" l="1"/>
</calcChain>
</file>

<file path=xl/sharedStrings.xml><?xml version="1.0" encoding="utf-8"?>
<sst xmlns="http://schemas.openxmlformats.org/spreadsheetml/2006/main" count="1421" uniqueCount="1134">
  <si>
    <t>ĐẠI HỌC QUỐC GIA HÀ NỘI</t>
  </si>
  <si>
    <t>TRƯỜNG ĐẠI HỌC CÔNG NGHỆ</t>
  </si>
  <si>
    <t>CỘNG HÒA XÃ HỘI CHỦ NGHĨA VIỆT NAM</t>
  </si>
  <si>
    <t>Độc lập - Tự do - Hạnh phúc</t>
  </si>
  <si>
    <t>BẢNG TỔNG HỢP KẾT QUẢ RÈN LUYỆN CỦA SINH VIÊN</t>
  </si>
  <si>
    <t>STT</t>
  </si>
  <si>
    <t>MASV</t>
  </si>
  <si>
    <t>Họ và tên</t>
  </si>
  <si>
    <t>Ngày sinh</t>
  </si>
  <si>
    <t>Điểm</t>
  </si>
  <si>
    <t>Tự ĐG</t>
  </si>
  <si>
    <t>BCS</t>
  </si>
  <si>
    <t>CV</t>
  </si>
  <si>
    <t>Điểm KL</t>
  </si>
  <si>
    <t>HĐ cấp Khoa</t>
  </si>
  <si>
    <t>Xếp loại</t>
  </si>
  <si>
    <t>Tốt</t>
  </si>
  <si>
    <t>Xuất sắc</t>
  </si>
  <si>
    <t>Kém</t>
  </si>
  <si>
    <t>KHOA VẬT LÝ KỸ THUẬT VÀ CÔNG NGHỆ NANO</t>
  </si>
  <si>
    <t>Khá</t>
  </si>
  <si>
    <t>Trung bình</t>
  </si>
  <si>
    <t>Lớp</t>
  </si>
  <si>
    <t>Sĩ số</t>
  </si>
  <si>
    <t>Kết quả xếp loại</t>
  </si>
  <si>
    <t>Yếu</t>
  </si>
  <si>
    <t>Số lượng</t>
  </si>
  <si>
    <t>%</t>
  </si>
  <si>
    <t>Tổng Khoa VLKT</t>
  </si>
  <si>
    <t>HĐ cấp Trường
(dự kiến)</t>
  </si>
  <si>
    <t>QH-2021-I/CQ-P-EP</t>
  </si>
  <si>
    <t xml:space="preserve">BẢNG TỔNG HỢP KẾT QUẢ RÈN LUYỆN CỦA SINH VIÊN 
KHOA VẬT LÝ KỸ THUẬT&amp;CÔNG NGHỆ NANO </t>
  </si>
  <si>
    <t>LỚP QH-2021-I/CQ-P-EP, HỌC KỲ 1, NĂM HỌC 2024-2025</t>
  </si>
  <si>
    <t>LỚP QH-2022-I/CQ-P-EE, HỌC KỲ 1, NĂM HỌC 2024-2025</t>
  </si>
  <si>
    <t>LỚP QH-2023-I/CQ-P-EE, HỌC KỲ 1, NĂM HỌC 2024-2025</t>
  </si>
  <si>
    <t>LỚP QH-2023-I/CQ-P-EP, HỌC KỲ 1, NĂM HỌC 2024-2025</t>
  </si>
  <si>
    <t>LỚP QH-2024-I/CQ-P-EE1, HỌC KỲ 1, NĂM HỌC 2024-2025</t>
  </si>
  <si>
    <t>LỚP QH-2024-I/CQ-P-EE2, HỌC KỲ 1, NĂM HỌC 2024-2025</t>
  </si>
  <si>
    <t>LỚP QH-2024-I/CQ-P-EP1, HỌC KỲ 1, NĂM HỌC 2024-2025</t>
  </si>
  <si>
    <t>LỚP QH-2024-I/CQ-P-EP3, HỌC KỲ 1, NĂM HỌC 2024-2025</t>
  </si>
  <si>
    <t>LỚP QH-2024-I/CQ-P-EP2, HỌC KỲ 1, NĂM HỌC 2024-2025</t>
  </si>
  <si>
    <t>21020572</t>
  </si>
  <si>
    <t>Lê Quang Kiên</t>
  </si>
  <si>
    <t>21020719</t>
  </si>
  <si>
    <t>Nguyễn Phong Hào</t>
  </si>
  <si>
    <t>21020956</t>
  </si>
  <si>
    <t>21020963</t>
  </si>
  <si>
    <t>Bùi Hữu Duẩn</t>
  </si>
  <si>
    <t>21020970</t>
  </si>
  <si>
    <t>Đặng Tuấn Đạt</t>
  </si>
  <si>
    <t>21020971</t>
  </si>
  <si>
    <t>Vũ Quang Đạt</t>
  </si>
  <si>
    <t>21020977</t>
  </si>
  <si>
    <t>Trần Đông Đức</t>
  </si>
  <si>
    <t>21020979</t>
  </si>
  <si>
    <t>Ngô Việt Hà</t>
  </si>
  <si>
    <t>21020980</t>
  </si>
  <si>
    <t>Nguyễn Cảnh Hà</t>
  </si>
  <si>
    <t>21020986</t>
  </si>
  <si>
    <t>Phạm Thanh Hoan</t>
  </si>
  <si>
    <t>21020988</t>
  </si>
  <si>
    <t>Phạm Minh Hoàn</t>
  </si>
  <si>
    <t>21020989</t>
  </si>
  <si>
    <t>Phan Đức Hùng</t>
  </si>
  <si>
    <t>21020991</t>
  </si>
  <si>
    <t>Nguyễn Nhân Hưởng</t>
  </si>
  <si>
    <t>21020996</t>
  </si>
  <si>
    <t>Phạm Tuấn Kiên</t>
  </si>
  <si>
    <t>21020997</t>
  </si>
  <si>
    <t>Phạm Đăng Quang Lễ</t>
  </si>
  <si>
    <t>21020999</t>
  </si>
  <si>
    <t>Hoàng Bảo Long</t>
  </si>
  <si>
    <t>21021003</t>
  </si>
  <si>
    <t>Bùi Thành Lương</t>
  </si>
  <si>
    <t>21021006</t>
  </si>
  <si>
    <t>Nguyễn Đăng Mạnh</t>
  </si>
  <si>
    <t>21021010</t>
  </si>
  <si>
    <t>Nguyễn Thị Trà My</t>
  </si>
  <si>
    <t>21021011</t>
  </si>
  <si>
    <t>Nguyễn Xuân Mỹ</t>
  </si>
  <si>
    <t>21021012</t>
  </si>
  <si>
    <t>Nguyễn Hồ Hải Nam</t>
  </si>
  <si>
    <t>21021013</t>
  </si>
  <si>
    <t>Nguyễn Đức Nguyên</t>
  </si>
  <si>
    <t>21021014</t>
  </si>
  <si>
    <t>Bùi Thanh Phong</t>
  </si>
  <si>
    <t>21021020</t>
  </si>
  <si>
    <t>Nguyễn Đình Quang</t>
  </si>
  <si>
    <t>21021021</t>
  </si>
  <si>
    <t>Nguyễn Đoàn Tùng Quân</t>
  </si>
  <si>
    <t>21021023</t>
  </si>
  <si>
    <t>Tô Anh Quân</t>
  </si>
  <si>
    <t>21021026</t>
  </si>
  <si>
    <t>Phạm Trọng Sáng</t>
  </si>
  <si>
    <t>21021028</t>
  </si>
  <si>
    <t>Mai Tiến Sỹ</t>
  </si>
  <si>
    <t>21021029</t>
  </si>
  <si>
    <t>Nguyễn Văn Sỹ</t>
  </si>
  <si>
    <t>21021031</t>
  </si>
  <si>
    <t>Nguyễn Minh Thái</t>
  </si>
  <si>
    <t>21021037</t>
  </si>
  <si>
    <t>Nguyễn Tuấn Thành</t>
  </si>
  <si>
    <t>21021039</t>
  </si>
  <si>
    <t>Vũ Thị Thương Thảo</t>
  </si>
  <si>
    <t>21021040</t>
  </si>
  <si>
    <t>Ngô Văn Thắng</t>
  </si>
  <si>
    <t>21021041</t>
  </si>
  <si>
    <t>Nguyễn Văn Thắng</t>
  </si>
  <si>
    <t>21021042</t>
  </si>
  <si>
    <t>Vũ Quốc Thịnh</t>
  </si>
  <si>
    <t>21021043</t>
  </si>
  <si>
    <t>Lê Viết Thọ</t>
  </si>
  <si>
    <t>21021045</t>
  </si>
  <si>
    <t>Đào Văn Tiến</t>
  </si>
  <si>
    <t>21021048</t>
  </si>
  <si>
    <t>Phạm Phú Trọng</t>
  </si>
  <si>
    <t>21021049</t>
  </si>
  <si>
    <t>Bùi Quang Trung</t>
  </si>
  <si>
    <t>21021050</t>
  </si>
  <si>
    <t>Đoàn Đức Trung</t>
  </si>
  <si>
    <t>21021051</t>
  </si>
  <si>
    <t>Nguyễn Đỗ Quốc Trường</t>
  </si>
  <si>
    <t>21021052</t>
  </si>
  <si>
    <t>Bùi Quốc Trưởng</t>
  </si>
  <si>
    <t>21021053</t>
  </si>
  <si>
    <t>Nguyễn Đình Anh Tú</t>
  </si>
  <si>
    <t>21021054</t>
  </si>
  <si>
    <t>Phí Ngọc Tuấn</t>
  </si>
  <si>
    <t>21021057</t>
  </si>
  <si>
    <t>Nguyễn Hợp Bảo Tùng</t>
  </si>
  <si>
    <t>21021058</t>
  </si>
  <si>
    <t>Nguyễn Xuân Tùng</t>
  </si>
  <si>
    <t>21021059</t>
  </si>
  <si>
    <t>Bùi Hoàng Văn</t>
  </si>
  <si>
    <t>21021060</t>
  </si>
  <si>
    <t>Vũ Bá Văn</t>
  </si>
  <si>
    <t>21021061</t>
  </si>
  <si>
    <t>Hàn Triết Viên</t>
  </si>
  <si>
    <t>21021063</t>
  </si>
  <si>
    <t>Đặng Hữu Vinh</t>
  </si>
  <si>
    <t>21021065</t>
  </si>
  <si>
    <t>Trịnh Trọng Vinh</t>
  </si>
  <si>
    <t>21021067</t>
  </si>
  <si>
    <t>Vũ Xuân Huy</t>
  </si>
  <si>
    <t>21021676</t>
  </si>
  <si>
    <t>Nguyễn Quang Huy</t>
  </si>
  <si>
    <t>Ấn định danh sách có 53 sinh viên./.</t>
  </si>
  <si>
    <t>21020952</t>
  </si>
  <si>
    <t>Nguyễn Thanh An</t>
  </si>
  <si>
    <t>21020953</t>
  </si>
  <si>
    <t>Nguyễn Trường An</t>
  </si>
  <si>
    <t>21020954</t>
  </si>
  <si>
    <t>Bùi Hoàng Anh</t>
  </si>
  <si>
    <t>21020955</t>
  </si>
  <si>
    <t>Doãn Tuấn Anh</t>
  </si>
  <si>
    <t>21020957</t>
  </si>
  <si>
    <t>Nguyễn Thế Bảo</t>
  </si>
  <si>
    <t>21020959</t>
  </si>
  <si>
    <t>Lê Duy Cương</t>
  </si>
  <si>
    <t>21020960</t>
  </si>
  <si>
    <t>Hoàng Kiên Cường</t>
  </si>
  <si>
    <t>21020961</t>
  </si>
  <si>
    <t>Nguyễn Đức Cường</t>
  </si>
  <si>
    <t>21020964</t>
  </si>
  <si>
    <t>Kiều Tiến Dũng</t>
  </si>
  <si>
    <t>21020967</t>
  </si>
  <si>
    <t>Lê Anh Duy</t>
  </si>
  <si>
    <t>21020968</t>
  </si>
  <si>
    <t>Nguyễn Văn Dương</t>
  </si>
  <si>
    <t>21020969</t>
  </si>
  <si>
    <t>Dương Nguyên Đạt</t>
  </si>
  <si>
    <t>21020972</t>
  </si>
  <si>
    <t>Trương Văn Đăng</t>
  </si>
  <si>
    <t>21020973</t>
  </si>
  <si>
    <t>Nguyễn Minh Điệp</t>
  </si>
  <si>
    <t>21020975</t>
  </si>
  <si>
    <t>Dương Hoàng Đức</t>
  </si>
  <si>
    <t>21020976</t>
  </si>
  <si>
    <t>Lê Công Đức</t>
  </si>
  <si>
    <t>21020978</t>
  </si>
  <si>
    <t>Nguyễn Trường Giang</t>
  </si>
  <si>
    <t>21020981</t>
  </si>
  <si>
    <t>Nguyễn Hoàng Hà</t>
  </si>
  <si>
    <t>21020982</t>
  </si>
  <si>
    <t>Nguyễn Công Hậu</t>
  </si>
  <si>
    <t>21020983</t>
  </si>
  <si>
    <t>Đào Xuân Trung Hiếu</t>
  </si>
  <si>
    <t>21020984</t>
  </si>
  <si>
    <t>Nguyễn Đắc Hiếu</t>
  </si>
  <si>
    <t>21020985</t>
  </si>
  <si>
    <t>Nguyễn Trọng Hiếu</t>
  </si>
  <si>
    <t>21020987</t>
  </si>
  <si>
    <t>Nguyễn Sinh Minh Hoàn</t>
  </si>
  <si>
    <t>21020992</t>
  </si>
  <si>
    <t>Nguyễn Quang Hưởng</t>
  </si>
  <si>
    <t>21020993</t>
  </si>
  <si>
    <t>Ngô Dương Khánh</t>
  </si>
  <si>
    <t>21020994</t>
  </si>
  <si>
    <t>Tạ Duy Khánh</t>
  </si>
  <si>
    <t>21020995</t>
  </si>
  <si>
    <t>Đào Trung Kiên</t>
  </si>
  <si>
    <t>21020998</t>
  </si>
  <si>
    <t>Phạm Duy Linh</t>
  </si>
  <si>
    <t>21021000</t>
  </si>
  <si>
    <t>Nguyễn Đức Long</t>
  </si>
  <si>
    <t>21021001</t>
  </si>
  <si>
    <t>Hoàng Xuân Lộc</t>
  </si>
  <si>
    <t>21021002</t>
  </si>
  <si>
    <t>Vương Đắc Lộc</t>
  </si>
  <si>
    <t>21021005</t>
  </si>
  <si>
    <t>Bùi Đức Mạnh</t>
  </si>
  <si>
    <t>21021007</t>
  </si>
  <si>
    <t>Nguyễn Văn Mạnh</t>
  </si>
  <si>
    <t>21021008</t>
  </si>
  <si>
    <t>Lưu Vĩ Minh</t>
  </si>
  <si>
    <t>21021009</t>
  </si>
  <si>
    <t>Trần Quang Minh</t>
  </si>
  <si>
    <t>21021015</t>
  </si>
  <si>
    <t>Nguyễn Minh Phong</t>
  </si>
  <si>
    <t>21021017</t>
  </si>
  <si>
    <t>Lê Doãn Phúc</t>
  </si>
  <si>
    <t>21021018</t>
  </si>
  <si>
    <t>Võ Hoài Phương</t>
  </si>
  <si>
    <t>21021019</t>
  </si>
  <si>
    <t>Cấn Minh Quang</t>
  </si>
  <si>
    <t>21021022</t>
  </si>
  <si>
    <t>Phạm Minh Quân</t>
  </si>
  <si>
    <t>21021024</t>
  </si>
  <si>
    <t>Vũ Minh Quân</t>
  </si>
  <si>
    <t>21021025</t>
  </si>
  <si>
    <t>Nguyễn Thị Sáng</t>
  </si>
  <si>
    <t>21021027</t>
  </si>
  <si>
    <t>Vũ Xuân Sơn</t>
  </si>
  <si>
    <t>21021030</t>
  </si>
  <si>
    <t>Vũ Hữu Nhật Tâm</t>
  </si>
  <si>
    <t>21021033</t>
  </si>
  <si>
    <t>Nguyễn Yến Thanh</t>
  </si>
  <si>
    <t>21021036</t>
  </si>
  <si>
    <t>Nguyễn Công Thành</t>
  </si>
  <si>
    <t>21021038</t>
  </si>
  <si>
    <t>Võ Tất Thành</t>
  </si>
  <si>
    <t>21021044</t>
  </si>
  <si>
    <t>Đỗ Đức Tiến</t>
  </si>
  <si>
    <t>21021046</t>
  </si>
  <si>
    <t>Nguyễn Đình Tiến</t>
  </si>
  <si>
    <t>21021047</t>
  </si>
  <si>
    <t>Nguyễn Phương Trình</t>
  </si>
  <si>
    <t>21021062</t>
  </si>
  <si>
    <t>Phùng Thế Việt</t>
  </si>
  <si>
    <t>21021064</t>
  </si>
  <si>
    <t>Lữ Thành Vinh</t>
  </si>
  <si>
    <t>21021066</t>
  </si>
  <si>
    <t>Vũ Việt Vương</t>
  </si>
  <si>
    <t>22023500</t>
  </si>
  <si>
    <t>Đoàn Minh Quân</t>
  </si>
  <si>
    <t>22023501</t>
  </si>
  <si>
    <t>Trần Quang Vinh</t>
  </si>
  <si>
    <t>22023502</t>
  </si>
  <si>
    <t>Tạ Khắc Thăng</t>
  </si>
  <si>
    <t>22023504</t>
  </si>
  <si>
    <t>Nguyễn Văn Ban</t>
  </si>
  <si>
    <t>22023505</t>
  </si>
  <si>
    <t>Phạm Tiến Đạt</t>
  </si>
  <si>
    <t>22023507</t>
  </si>
  <si>
    <t>Bùi Văn An</t>
  </si>
  <si>
    <t>22023508</t>
  </si>
  <si>
    <t>Vũ Đức Hiếu</t>
  </si>
  <si>
    <t>22023509</t>
  </si>
  <si>
    <t>Lê Thị Thùy Linh</t>
  </si>
  <si>
    <t>22023510</t>
  </si>
  <si>
    <t>Trần Gia Bách</t>
  </si>
  <si>
    <t>22023513</t>
  </si>
  <si>
    <t>Trương Công Thiện</t>
  </si>
  <si>
    <t>22023515</t>
  </si>
  <si>
    <t>Phan Duy Báu</t>
  </si>
  <si>
    <t>22023516</t>
  </si>
  <si>
    <t>Nguyễn Thế Minh Tuấn</t>
  </si>
  <si>
    <t>Ấn định danh sách có 12 sinh viên./.</t>
  </si>
  <si>
    <t>LỚP QH-2022-I/CQ-P-EP, HỌC KỲ 1, NĂM HỌC 2024-2025</t>
  </si>
  <si>
    <t>22023100</t>
  </si>
  <si>
    <t>Nguyễn Mạnh Trung</t>
  </si>
  <si>
    <t>22023101</t>
  </si>
  <si>
    <t>Nguyễn Doãn Thân</t>
  </si>
  <si>
    <t>22023102</t>
  </si>
  <si>
    <t>Hoàng Bùi Huy</t>
  </si>
  <si>
    <t>22023103</t>
  </si>
  <si>
    <t>Tạ Việt Hùng</t>
  </si>
  <si>
    <t>22023104</t>
  </si>
  <si>
    <t>Nguyễn Nhật Minh</t>
  </si>
  <si>
    <t>22023106</t>
  </si>
  <si>
    <t>Nguyễn Công Tùng</t>
  </si>
  <si>
    <t>22023107</t>
  </si>
  <si>
    <t>Đinh Đức Duy</t>
  </si>
  <si>
    <t>22023108</t>
  </si>
  <si>
    <t>Ngô Quốc Đạt</t>
  </si>
  <si>
    <t>22023109</t>
  </si>
  <si>
    <t>Nguyễn Việt Anh</t>
  </si>
  <si>
    <t>22023110</t>
  </si>
  <si>
    <t>Nguyễn Phú Đức</t>
  </si>
  <si>
    <t>22023111</t>
  </si>
  <si>
    <t>Kiều Xuân Phong</t>
  </si>
  <si>
    <t>22023112</t>
  </si>
  <si>
    <t>Nguyễn Ngọc Huyền</t>
  </si>
  <si>
    <t>22023113</t>
  </si>
  <si>
    <t>Hoàng Quốc Việt</t>
  </si>
  <si>
    <t>22023114</t>
  </si>
  <si>
    <t>Lê Văn Phong</t>
  </si>
  <si>
    <t>22023115</t>
  </si>
  <si>
    <t>Đinh Hoài Nam</t>
  </si>
  <si>
    <t>22023116</t>
  </si>
  <si>
    <t>Lê Hoàng Phúc</t>
  </si>
  <si>
    <t>22023117</t>
  </si>
  <si>
    <t>Phùng Phương Nam</t>
  </si>
  <si>
    <t>22023118</t>
  </si>
  <si>
    <t>Nguyễn Hồng Sơn</t>
  </si>
  <si>
    <t>22023119</t>
  </si>
  <si>
    <t>Đỗ Tiến Mạnh</t>
  </si>
  <si>
    <t>22023120</t>
  </si>
  <si>
    <t>Nguyễn Văn Tiến</t>
  </si>
  <si>
    <t>22023121</t>
  </si>
  <si>
    <t>Trương Ngọc Thản</t>
  </si>
  <si>
    <t>22023122</t>
  </si>
  <si>
    <t>22023123</t>
  </si>
  <si>
    <t>Nguyễn Đình Vũ</t>
  </si>
  <si>
    <t>22023125</t>
  </si>
  <si>
    <t>Nguyễn Thế Cương</t>
  </si>
  <si>
    <t>22023126</t>
  </si>
  <si>
    <t>Đỗ Chung Chiến</t>
  </si>
  <si>
    <t>22023127</t>
  </si>
  <si>
    <t>Vũ Thái Học</t>
  </si>
  <si>
    <t>22023128</t>
  </si>
  <si>
    <t>Lê Huy Cương</t>
  </si>
  <si>
    <t>22023129</t>
  </si>
  <si>
    <t>Nguyễn Văn Việt</t>
  </si>
  <si>
    <t>22023130</t>
  </si>
  <si>
    <t>Tăng Hoàng Tuấn</t>
  </si>
  <si>
    <t>22023132</t>
  </si>
  <si>
    <t>Nhữ Đình Khánh</t>
  </si>
  <si>
    <t>22023134</t>
  </si>
  <si>
    <t>Nguyễn Hải Long</t>
  </si>
  <si>
    <t>22023136</t>
  </si>
  <si>
    <t>Phạm Tuấn Lộc</t>
  </si>
  <si>
    <t>22023137</t>
  </si>
  <si>
    <t>Hoàng Quang Vinh</t>
  </si>
  <si>
    <t>22023139</t>
  </si>
  <si>
    <t>Trần Quang Hưng</t>
  </si>
  <si>
    <t>22023140</t>
  </si>
  <si>
    <t>Phạm Nguyễn Trọng Khiêm</t>
  </si>
  <si>
    <t>22023141</t>
  </si>
  <si>
    <t>Đặng Ngọc Thương</t>
  </si>
  <si>
    <t>22023142</t>
  </si>
  <si>
    <t>Lưu Văn An</t>
  </si>
  <si>
    <t>22023143</t>
  </si>
  <si>
    <t>Dương Thanh Hoan</t>
  </si>
  <si>
    <t>22023144</t>
  </si>
  <si>
    <t>Trần Đức Trung</t>
  </si>
  <si>
    <t>22023145</t>
  </si>
  <si>
    <t>22023146</t>
  </si>
  <si>
    <t>Vũ Trung Huy</t>
  </si>
  <si>
    <t>22023148</t>
  </si>
  <si>
    <t>Trần Ngọc Hiếu</t>
  </si>
  <si>
    <t>22023149</t>
  </si>
  <si>
    <t>Lương Thế Hoạt</t>
  </si>
  <si>
    <t>22023150</t>
  </si>
  <si>
    <t>Trần Văn Diễn</t>
  </si>
  <si>
    <t>22023151</t>
  </si>
  <si>
    <t>Trần Tuấn Anh</t>
  </si>
  <si>
    <t>22023152</t>
  </si>
  <si>
    <t>Vũ Văn Ngọc</t>
  </si>
  <si>
    <t>22023154</t>
  </si>
  <si>
    <t>Đinh Nam Anh</t>
  </si>
  <si>
    <t>22023156</t>
  </si>
  <si>
    <t>Nguyễn Hoàng Giang</t>
  </si>
  <si>
    <t>22023157</t>
  </si>
  <si>
    <t>Lê Đức Độ</t>
  </si>
  <si>
    <t>22023158</t>
  </si>
  <si>
    <t>Nguyễn Văn Hưng</t>
  </si>
  <si>
    <t>22023159</t>
  </si>
  <si>
    <t>Trịnh Thị Nhật An</t>
  </si>
  <si>
    <t>22023161</t>
  </si>
  <si>
    <t>Võ Đình Quân</t>
  </si>
  <si>
    <t>22023162</t>
  </si>
  <si>
    <t>Hoàng Văn Bảo</t>
  </si>
  <si>
    <t>22023163</t>
  </si>
  <si>
    <t>Nguyễn Quốc Hưng</t>
  </si>
  <si>
    <t>22023164</t>
  </si>
  <si>
    <t>Đào Duy Đạt</t>
  </si>
  <si>
    <t>22023165</t>
  </si>
  <si>
    <t>Sầm Nguyên Vũ</t>
  </si>
  <si>
    <t>22023166</t>
  </si>
  <si>
    <t>Nguyễn Đăng Sỹ</t>
  </si>
  <si>
    <t>22023167</t>
  </si>
  <si>
    <t>Trần Hữu Thắng</t>
  </si>
  <si>
    <t>22023168</t>
  </si>
  <si>
    <t>Nguyễn Hải Đăng</t>
  </si>
  <si>
    <t>22023169</t>
  </si>
  <si>
    <t>Phan Thanh Bình</t>
  </si>
  <si>
    <t>22023170</t>
  </si>
  <si>
    <t>Nguyễn Thị Mỹ Duyên</t>
  </si>
  <si>
    <t>22023171</t>
  </si>
  <si>
    <t>Bùi Tiến Mạnh</t>
  </si>
  <si>
    <t>22023172</t>
  </si>
  <si>
    <t>Nguyễn Đức Duy</t>
  </si>
  <si>
    <t>22023173</t>
  </si>
  <si>
    <t>Nguyễn Văn Sơn</t>
  </si>
  <si>
    <t>22023174</t>
  </si>
  <si>
    <t>Nguyễn Lê Trung Hải</t>
  </si>
  <si>
    <t>22023175</t>
  </si>
  <si>
    <t>Đặng Việt Bắc</t>
  </si>
  <si>
    <t>22023176</t>
  </si>
  <si>
    <t>Đinh Hồng Dương Huy</t>
  </si>
  <si>
    <t>22023177</t>
  </si>
  <si>
    <t>Hoàng Như Phương</t>
  </si>
  <si>
    <t>22023178</t>
  </si>
  <si>
    <t>Nguyễn Huy Công</t>
  </si>
  <si>
    <t>22023179</t>
  </si>
  <si>
    <t>Nguyễn Đam San</t>
  </si>
  <si>
    <t>22023180</t>
  </si>
  <si>
    <t>Đỗ Quang Huy</t>
  </si>
  <si>
    <t>22023181</t>
  </si>
  <si>
    <t>Trương Thanh Bình</t>
  </si>
  <si>
    <t>22023182</t>
  </si>
  <si>
    <t>Nguyễn Tuấn Dương</t>
  </si>
  <si>
    <t>22023183</t>
  </si>
  <si>
    <t>Lê Trường Giang</t>
  </si>
  <si>
    <t>22023184</t>
  </si>
  <si>
    <t>Lê Thế Vũ</t>
  </si>
  <si>
    <t>22023185</t>
  </si>
  <si>
    <t>Dương Đình Vương</t>
  </si>
  <si>
    <t>22023187</t>
  </si>
  <si>
    <t>Trương Tiến Quốc</t>
  </si>
  <si>
    <t>Ấn định danh sách có 77 sinh viên./.</t>
  </si>
  <si>
    <t>23020447</t>
  </si>
  <si>
    <t>Đàm Hải Anh</t>
  </si>
  <si>
    <t>23020449</t>
  </si>
  <si>
    <t>Phạm Việt Anh</t>
  </si>
  <si>
    <t>23020451</t>
  </si>
  <si>
    <t>Nguyễn Viết Bình</t>
  </si>
  <si>
    <t>23020452</t>
  </si>
  <si>
    <t>Trần Gia Bình</t>
  </si>
  <si>
    <t>23020453</t>
  </si>
  <si>
    <t>Lê Dương Việt Cường</t>
  </si>
  <si>
    <t>23020454</t>
  </si>
  <si>
    <t>Hà Tiến Dũng</t>
  </si>
  <si>
    <t>23020455</t>
  </si>
  <si>
    <t>Lê Tiến Dũng</t>
  </si>
  <si>
    <t>23020456</t>
  </si>
  <si>
    <t>Phạm Hoàng Dũng</t>
  </si>
  <si>
    <t>23020457</t>
  </si>
  <si>
    <t>Ngô Xuân Đam</t>
  </si>
  <si>
    <t>23020459</t>
  </si>
  <si>
    <t>Nguyễn Thành Đạt</t>
  </si>
  <si>
    <t>23020460</t>
  </si>
  <si>
    <t>23020461</t>
  </si>
  <si>
    <t>23020463</t>
  </si>
  <si>
    <t>Nguyễn Xuân Hoàng Hà</t>
  </si>
  <si>
    <t>23020464</t>
  </si>
  <si>
    <t>Bùi Thế Hiếu</t>
  </si>
  <si>
    <t>23020465</t>
  </si>
  <si>
    <t>Trần Đức Hòa</t>
  </si>
  <si>
    <t>23020466</t>
  </si>
  <si>
    <t>Nguyễn Duy Hoàng</t>
  </si>
  <si>
    <t>23020467</t>
  </si>
  <si>
    <t>Phạm Huy Hoàng</t>
  </si>
  <si>
    <t>23020468</t>
  </si>
  <si>
    <t>Trần Khánh Hoàng</t>
  </si>
  <si>
    <t>23020469</t>
  </si>
  <si>
    <t>Đoàn Quang Huy</t>
  </si>
  <si>
    <t>23020470</t>
  </si>
  <si>
    <t>Nguyễn Công Huy</t>
  </si>
  <si>
    <t>23020471</t>
  </si>
  <si>
    <t>Nguyễn Văn Huy</t>
  </si>
  <si>
    <t>23020472</t>
  </si>
  <si>
    <t>Phan Văn Huy</t>
  </si>
  <si>
    <t>23020473</t>
  </si>
  <si>
    <t>Phạm Anh Hưng</t>
  </si>
  <si>
    <t>23020475</t>
  </si>
  <si>
    <t>Đinh Trung Kiên</t>
  </si>
  <si>
    <t>23020476</t>
  </si>
  <si>
    <t>Dương Thùy Linh</t>
  </si>
  <si>
    <t>23020477</t>
  </si>
  <si>
    <t>Bùi Đức Long</t>
  </si>
  <si>
    <t>23020478</t>
  </si>
  <si>
    <t>23020480</t>
  </si>
  <si>
    <t>Hoàng Hữu Ngọc Minh</t>
  </si>
  <si>
    <t>23020481</t>
  </si>
  <si>
    <t>Nguyễn Bình Minh</t>
  </si>
  <si>
    <t>23020482</t>
  </si>
  <si>
    <t>Nguyễn Mậu Hoàng Minh</t>
  </si>
  <si>
    <t>23020483</t>
  </si>
  <si>
    <t>Đồng Thị Kim Ngân</t>
  </si>
  <si>
    <t>23020484</t>
  </si>
  <si>
    <t>Dương Tuấn Phong</t>
  </si>
  <si>
    <t>23020485</t>
  </si>
  <si>
    <t>Nguyễn Trọng Phúc</t>
  </si>
  <si>
    <t>23020486</t>
  </si>
  <si>
    <t>Quách Minh Quân</t>
  </si>
  <si>
    <t>23020487</t>
  </si>
  <si>
    <t>Nguyễn Ngọc Sơn</t>
  </si>
  <si>
    <t>23020488</t>
  </si>
  <si>
    <t>Trương Thế Tài</t>
  </si>
  <si>
    <t>23020489</t>
  </si>
  <si>
    <t>Trịnh Nhật Tân</t>
  </si>
  <si>
    <t>23020490</t>
  </si>
  <si>
    <t>Vũ Mạnh Tiến</t>
  </si>
  <si>
    <t>23020491</t>
  </si>
  <si>
    <t>Đỗ Văn Toàn</t>
  </si>
  <si>
    <t>23020492</t>
  </si>
  <si>
    <t>Đặng Anh Tuấn</t>
  </si>
  <si>
    <t>23020493</t>
  </si>
  <si>
    <t>Ngô Văn Thanh Tuấn</t>
  </si>
  <si>
    <t>23020494</t>
  </si>
  <si>
    <t>Nguyễn Huy Tuấn</t>
  </si>
  <si>
    <t>23020495</t>
  </si>
  <si>
    <t>Phạm Anh Tuấn</t>
  </si>
  <si>
    <t>23020496</t>
  </si>
  <si>
    <t>Trần Đình Tuấn</t>
  </si>
  <si>
    <t>23020497</t>
  </si>
  <si>
    <t>Cao Vũ Xuân Thái</t>
  </si>
  <si>
    <t>23020498</t>
  </si>
  <si>
    <t>Hoàng Viết Thái</t>
  </si>
  <si>
    <t>23020499</t>
  </si>
  <si>
    <t>Lê Duy Thái</t>
  </si>
  <si>
    <t>23020500</t>
  </si>
  <si>
    <t>Trần Bá Thành</t>
  </si>
  <si>
    <t>23020501</t>
  </si>
  <si>
    <t>Đặng Duy Thịnh</t>
  </si>
  <si>
    <t>23020503</t>
  </si>
  <si>
    <t>Nguyễn Phúc Vinh</t>
  </si>
  <si>
    <t>23020504</t>
  </si>
  <si>
    <t>Trương Huy Vinh</t>
  </si>
  <si>
    <t>23020505</t>
  </si>
  <si>
    <t>Phạm Huy Hoàng Vũ</t>
  </si>
  <si>
    <t>23020506</t>
  </si>
  <si>
    <t>Trần Nho Long Vũ</t>
  </si>
  <si>
    <t>23020899</t>
  </si>
  <si>
    <t>Bùi Đức Anh</t>
  </si>
  <si>
    <t>23020900</t>
  </si>
  <si>
    <t>Nguyễn Duy Đức Anh</t>
  </si>
  <si>
    <t>23020901</t>
  </si>
  <si>
    <t>Phạm Tuấn Anh</t>
  </si>
  <si>
    <t>23020902</t>
  </si>
  <si>
    <t>Phạm Thế Anh</t>
  </si>
  <si>
    <t>23020903</t>
  </si>
  <si>
    <t>Trần Thế Anh</t>
  </si>
  <si>
    <t>23020904</t>
  </si>
  <si>
    <t>Thân Thị Ánh</t>
  </si>
  <si>
    <t>23020905</t>
  </si>
  <si>
    <t>Đặng Xuân Bách</t>
  </si>
  <si>
    <t>23020906</t>
  </si>
  <si>
    <t>Nguyễn Duy Bách</t>
  </si>
  <si>
    <t>23020908</t>
  </si>
  <si>
    <t>Nguyễn Mạnh Cường</t>
  </si>
  <si>
    <t>23020909</t>
  </si>
  <si>
    <t>Trần Văn Cường</t>
  </si>
  <si>
    <t>23020910</t>
  </si>
  <si>
    <t>Nguyễn Sỹ Danh</t>
  </si>
  <si>
    <t>23020911</t>
  </si>
  <si>
    <t>Hà Tiến Doanh</t>
  </si>
  <si>
    <t>23020912</t>
  </si>
  <si>
    <t>Đỗ Minh Dũng</t>
  </si>
  <si>
    <t>23020913</t>
  </si>
  <si>
    <t>Hà Mạnh Dũng</t>
  </si>
  <si>
    <t>23020914</t>
  </si>
  <si>
    <t>Lê Doãn Dũng</t>
  </si>
  <si>
    <t>23020915</t>
  </si>
  <si>
    <t>Nguyễn Chí Dũng</t>
  </si>
  <si>
    <t>23020916</t>
  </si>
  <si>
    <t>Nguyễn Quang Dũng</t>
  </si>
  <si>
    <t>23020917</t>
  </si>
  <si>
    <t>Phạm Đăng Duy</t>
  </si>
  <si>
    <t>23020918</t>
  </si>
  <si>
    <t>Trần Đức Duy</t>
  </si>
  <si>
    <t>23020919</t>
  </si>
  <si>
    <t>Đặng Tùng Dương</t>
  </si>
  <si>
    <t>23020920</t>
  </si>
  <si>
    <t>Nguyễn Đức Dương</t>
  </si>
  <si>
    <t>23020921</t>
  </si>
  <si>
    <t>Dương Văn Đạt</t>
  </si>
  <si>
    <t>23020923</t>
  </si>
  <si>
    <t>Nguyễn Như Đức</t>
  </si>
  <si>
    <t>23020924</t>
  </si>
  <si>
    <t>Võ Huy Đức</t>
  </si>
  <si>
    <t>23020925</t>
  </si>
  <si>
    <t>Phạm Trường Giang</t>
  </si>
  <si>
    <t>23020926</t>
  </si>
  <si>
    <t>Nguyễn Anh Hào</t>
  </si>
  <si>
    <t>23020927</t>
  </si>
  <si>
    <t>Hà Thị Thu Hằng</t>
  </si>
  <si>
    <t>23020928</t>
  </si>
  <si>
    <t>Trần Minh Hiệp</t>
  </si>
  <si>
    <t>23020929</t>
  </si>
  <si>
    <t>Nguyễn Minh Hiếu</t>
  </si>
  <si>
    <t>23020930</t>
  </si>
  <si>
    <t>23020931</t>
  </si>
  <si>
    <t>Nguyễn Ngọc Hiếu</t>
  </si>
  <si>
    <t>23020932</t>
  </si>
  <si>
    <t>Nguyễn Trung Hiếu</t>
  </si>
  <si>
    <t>23020933</t>
  </si>
  <si>
    <t>Nguyễn Văn Hòa</t>
  </si>
  <si>
    <t>23020934</t>
  </si>
  <si>
    <t>Lê Nguyễn Việt Hoàng</t>
  </si>
  <si>
    <t>23020935</t>
  </si>
  <si>
    <t>Trần Thiên Hoàng</t>
  </si>
  <si>
    <t>23020936</t>
  </si>
  <si>
    <t>Trần Danh Hùng</t>
  </si>
  <si>
    <t>23020937</t>
  </si>
  <si>
    <t>Đặng Minh Huy</t>
  </si>
  <si>
    <t>23020938</t>
  </si>
  <si>
    <t>Lê Quang Huy</t>
  </si>
  <si>
    <t>23020939</t>
  </si>
  <si>
    <t>Nguyễn Viết Huynh</t>
  </si>
  <si>
    <t>23020940</t>
  </si>
  <si>
    <t>Nguyễn Thế Huỳnh</t>
  </si>
  <si>
    <t>23020941</t>
  </si>
  <si>
    <t>Ngô Gia Kiên</t>
  </si>
  <si>
    <t>23020942</t>
  </si>
  <si>
    <t>Nguyễn Văn Khải</t>
  </si>
  <si>
    <t>23020943</t>
  </si>
  <si>
    <t>Đinh Duy Khánh</t>
  </si>
  <si>
    <t>23020944</t>
  </si>
  <si>
    <t>Ngô Nhật Khánh</t>
  </si>
  <si>
    <t>23020945</t>
  </si>
  <si>
    <t>Bùi Duy Lâm</t>
  </si>
  <si>
    <t>23020946</t>
  </si>
  <si>
    <t>Bùi Thanh Lâm</t>
  </si>
  <si>
    <t>23020947</t>
  </si>
  <si>
    <t>Nguyễn Thanh Lâm</t>
  </si>
  <si>
    <t>23020948</t>
  </si>
  <si>
    <t>Phạm Ngọc Lâm</t>
  </si>
  <si>
    <t>23020949</t>
  </si>
  <si>
    <t>Đinh Thị Ngọc Linh</t>
  </si>
  <si>
    <t>23020950</t>
  </si>
  <si>
    <t>Ngô Hồ Bảo Long</t>
  </si>
  <si>
    <t>23020951</t>
  </si>
  <si>
    <t>23020952</t>
  </si>
  <si>
    <t>23020953</t>
  </si>
  <si>
    <t>Bùi Lê Minh</t>
  </si>
  <si>
    <t>23020954</t>
  </si>
  <si>
    <t>Nguyễn Hoài Nam</t>
  </si>
  <si>
    <t>23020955</t>
  </si>
  <si>
    <t>Nguyễn Thành Nam</t>
  </si>
  <si>
    <t>23020956</t>
  </si>
  <si>
    <t>Nguyễn Sinh Ngàn</t>
  </si>
  <si>
    <t>23020957</t>
  </si>
  <si>
    <t>Phạm Tấn Phát</t>
  </si>
  <si>
    <t>23020958</t>
  </si>
  <si>
    <t>Đặng Huỳnh Phúc</t>
  </si>
  <si>
    <t>23020959</t>
  </si>
  <si>
    <t>Nguyễn Minh Phúc</t>
  </si>
  <si>
    <t>23020960</t>
  </si>
  <si>
    <t>Ngô Thu Phương</t>
  </si>
  <si>
    <t>23020961</t>
  </si>
  <si>
    <t>Nguyễn Duy Phương</t>
  </si>
  <si>
    <t>23020962</t>
  </si>
  <si>
    <t>Đỗ Văn Quang</t>
  </si>
  <si>
    <t>23020963</t>
  </si>
  <si>
    <t>Nguyễn Minh Quân</t>
  </si>
  <si>
    <t>23020964</t>
  </si>
  <si>
    <t>Bùi Thái Sơn</t>
  </si>
  <si>
    <t>23020966</t>
  </si>
  <si>
    <t>Lương Công Sơn</t>
  </si>
  <si>
    <t>23020967</t>
  </si>
  <si>
    <t>Đỗ Đắc Tài</t>
  </si>
  <si>
    <t>23020968</t>
  </si>
  <si>
    <t>Chu Văn Tiến</t>
  </si>
  <si>
    <t>23020969</t>
  </si>
  <si>
    <t>Phạm Việt Tiến</t>
  </si>
  <si>
    <t>23020970</t>
  </si>
  <si>
    <t>Dương Văn Tuấn</t>
  </si>
  <si>
    <t>23020972</t>
  </si>
  <si>
    <t>Vũ Thế Tùng</t>
  </si>
  <si>
    <t>23020973</t>
  </si>
  <si>
    <t>Nguyễn Văn Tường</t>
  </si>
  <si>
    <t>23020974</t>
  </si>
  <si>
    <t>23020975</t>
  </si>
  <si>
    <t>Nguyễn Xuân Thiết</t>
  </si>
  <si>
    <t>23020976</t>
  </si>
  <si>
    <t>Dương Phương Thùy</t>
  </si>
  <si>
    <t>23020977</t>
  </si>
  <si>
    <t>Phạm Thị Thu Thùy</t>
  </si>
  <si>
    <t>23020979</t>
  </si>
  <si>
    <t>Trần Văn Thương</t>
  </si>
  <si>
    <t>23020980</t>
  </si>
  <si>
    <t>Trần Gia Trung</t>
  </si>
  <si>
    <t>23020981</t>
  </si>
  <si>
    <t>Đỗ Quang Vinh</t>
  </si>
  <si>
    <t>Ấn định danh sách có 78 sinh viên./.</t>
  </si>
  <si>
    <t>24022495</t>
  </si>
  <si>
    <t>Hà Nguyên An</t>
  </si>
  <si>
    <t>24022497</t>
  </si>
  <si>
    <t>Nguyễn Tuấn Anh</t>
  </si>
  <si>
    <t>24022499</t>
  </si>
  <si>
    <t>24022503</t>
  </si>
  <si>
    <t>Nguyễn Minh Chiến</t>
  </si>
  <si>
    <t>24022505</t>
  </si>
  <si>
    <t>Nguyễn Văn Cường</t>
  </si>
  <si>
    <t>24022507</t>
  </si>
  <si>
    <t>Phan Tiến Đạt</t>
  </si>
  <si>
    <t>24022509</t>
  </si>
  <si>
    <t>Lê Doãn Đức</t>
  </si>
  <si>
    <t>24022511</t>
  </si>
  <si>
    <t>Phan Huy Đức</t>
  </si>
  <si>
    <t>24022513</t>
  </si>
  <si>
    <t>Nguyễn Tiến Dũng</t>
  </si>
  <si>
    <t>24022515</t>
  </si>
  <si>
    <t>Lê Quốc Duy</t>
  </si>
  <si>
    <t>24022517</t>
  </si>
  <si>
    <t>Lê Phạm Trường Giang</t>
  </si>
  <si>
    <t>24022519</t>
  </si>
  <si>
    <t>Trần Đức Hà</t>
  </si>
  <si>
    <t>24022521</t>
  </si>
  <si>
    <t>Trần Đức Hân</t>
  </si>
  <si>
    <t>24022523</t>
  </si>
  <si>
    <t>Bùi Minh Hiếu</t>
  </si>
  <si>
    <t>24022525</t>
  </si>
  <si>
    <t>Nguyễn Duy Hiếu</t>
  </si>
  <si>
    <t>24022527</t>
  </si>
  <si>
    <t>24022529</t>
  </si>
  <si>
    <t>24022531</t>
  </si>
  <si>
    <t>Lê Hữu Hòa</t>
  </si>
  <si>
    <t>24022533</t>
  </si>
  <si>
    <t>Nguyễn Hữu Hoàng</t>
  </si>
  <si>
    <t>24022535</t>
  </si>
  <si>
    <t>Nguyễn Nam Hùng</t>
  </si>
  <si>
    <t>24022537</t>
  </si>
  <si>
    <t>Phạm Mạnh Hùng</t>
  </si>
  <si>
    <t>24022539</t>
  </si>
  <si>
    <t>Nguyễn Thế Hưng</t>
  </si>
  <si>
    <t>24022541</t>
  </si>
  <si>
    <t>Vũ Ngọc Hưng</t>
  </si>
  <si>
    <t>24022543</t>
  </si>
  <si>
    <t>Hồ Gia Huy</t>
  </si>
  <si>
    <t>24022545</t>
  </si>
  <si>
    <t>Nguyễn Hoàng Khải</t>
  </si>
  <si>
    <t>24022547</t>
  </si>
  <si>
    <t>Lê Nam Khánh</t>
  </si>
  <si>
    <t>24022549</t>
  </si>
  <si>
    <t>Trần Gia Khánh</t>
  </si>
  <si>
    <t>24022551</t>
  </si>
  <si>
    <t>Nguyễn Trung Kiên</t>
  </si>
  <si>
    <t>24022553</t>
  </si>
  <si>
    <t>Phạm Thanh Lịch</t>
  </si>
  <si>
    <t>24022555</t>
  </si>
  <si>
    <t>Phan Thế Linh</t>
  </si>
  <si>
    <t>24022557</t>
  </si>
  <si>
    <t>Dương Quang Lộc</t>
  </si>
  <si>
    <t>24022559</t>
  </si>
  <si>
    <t>Nguyễn Thanh Long</t>
  </si>
  <si>
    <t>24022561</t>
  </si>
  <si>
    <t>Nguyễn Đức Mạnh</t>
  </si>
  <si>
    <t>24022563</t>
  </si>
  <si>
    <t>Đỗ Hà My</t>
  </si>
  <si>
    <t>24022565</t>
  </si>
  <si>
    <t>Nguyễn Trọng Nghĩa</t>
  </si>
  <si>
    <t>24022567</t>
  </si>
  <si>
    <t>Lý Thị Bích Ngọc</t>
  </si>
  <si>
    <t>24022569</t>
  </si>
  <si>
    <t>Nguyễn Phúc Nguyên</t>
  </si>
  <si>
    <t>24022573</t>
  </si>
  <si>
    <t>Nguyễn Hoàng Quân</t>
  </si>
  <si>
    <t>24022575</t>
  </si>
  <si>
    <t>Trần Minh Quân</t>
  </si>
  <si>
    <t>24022577</t>
  </si>
  <si>
    <t>Ngô Nam Quốc</t>
  </si>
  <si>
    <t>24022579</t>
  </si>
  <si>
    <t>Phùng Thế Tài</t>
  </si>
  <si>
    <t>24022581</t>
  </si>
  <si>
    <t>Phạm Minh Tân</t>
  </si>
  <si>
    <t>24022583</t>
  </si>
  <si>
    <t>Vũ Minh Tiến</t>
  </si>
  <si>
    <t>24022585</t>
  </si>
  <si>
    <t>Vũ Việt Trung</t>
  </si>
  <si>
    <t>24022587</t>
  </si>
  <si>
    <t>Trịnh Tiến Trường</t>
  </si>
  <si>
    <t>24022589</t>
  </si>
  <si>
    <t>Phùng Nghĩa Xuân Tú</t>
  </si>
  <si>
    <t>24022593</t>
  </si>
  <si>
    <t>Nguyễn Quốc Việt</t>
  </si>
  <si>
    <t>24022595</t>
  </si>
  <si>
    <t>Mai Lưu Nguyên Vũ</t>
  </si>
  <si>
    <t>24022597</t>
  </si>
  <si>
    <t>Đoàn Văn Xuân</t>
  </si>
  <si>
    <t>24023099</t>
  </si>
  <si>
    <t>Nguyễn Bá Lê Duy</t>
  </si>
  <si>
    <t>Ấn định danh sách có 50 sinh viên./.</t>
  </si>
  <si>
    <t>24022496</t>
  </si>
  <si>
    <t>Lê Tuấn Anh</t>
  </si>
  <si>
    <t>24022498</t>
  </si>
  <si>
    <t>24022500</t>
  </si>
  <si>
    <t>Nguyễn Thị Ngọc Ánh</t>
  </si>
  <si>
    <t>24022502</t>
  </si>
  <si>
    <t>Đỗ Gia Bảo</t>
  </si>
  <si>
    <t>24022504</t>
  </si>
  <si>
    <t>Lê Cao Chính</t>
  </si>
  <si>
    <t>24022506</t>
  </si>
  <si>
    <t>24022508</t>
  </si>
  <si>
    <t>Tạ Văn Đạt</t>
  </si>
  <si>
    <t>24022510</t>
  </si>
  <si>
    <t>Phạm Anh Đức</t>
  </si>
  <si>
    <t>24022512</t>
  </si>
  <si>
    <t>Vũ Lê Anh Đức</t>
  </si>
  <si>
    <t>24022514</t>
  </si>
  <si>
    <t>Đỗ Minh Dương</t>
  </si>
  <si>
    <t>24022516</t>
  </si>
  <si>
    <t>Vũ Tiến Duy</t>
  </si>
  <si>
    <t>24022518</t>
  </si>
  <si>
    <t>Vũ Trường Giang</t>
  </si>
  <si>
    <t>24022522</t>
  </si>
  <si>
    <t>Nguyễn Khắc Hạnh</t>
  </si>
  <si>
    <t>24022524</t>
  </si>
  <si>
    <t>Nguyễn Đức Hiếu</t>
  </si>
  <si>
    <t>24022526</t>
  </si>
  <si>
    <t>Nguyễn Hoàng Trung Hiếu</t>
  </si>
  <si>
    <t>24022528</t>
  </si>
  <si>
    <t>24022530</t>
  </si>
  <si>
    <t>Trần Minh Hiếu</t>
  </si>
  <si>
    <t>24022532</t>
  </si>
  <si>
    <t>Đặng Trần Minh Hoàng</t>
  </si>
  <si>
    <t>24022534</t>
  </si>
  <si>
    <t>Trương Minh Hoàng</t>
  </si>
  <si>
    <t>24022536</t>
  </si>
  <si>
    <t>Nguyễn Phi Hùng</t>
  </si>
  <si>
    <t>24022538</t>
  </si>
  <si>
    <t>Hoàng Phúc Hưng</t>
  </si>
  <si>
    <t>24022540</t>
  </si>
  <si>
    <t>Trương Quang Hưng</t>
  </si>
  <si>
    <t>24022544</t>
  </si>
  <si>
    <t>Trần Minh Huy</t>
  </si>
  <si>
    <t>24022546</t>
  </si>
  <si>
    <t>Lưu Văn Khang</t>
  </si>
  <si>
    <t>24022548</t>
  </si>
  <si>
    <t>Nguyễn Khắc Khánh</t>
  </si>
  <si>
    <t>24022550</t>
  </si>
  <si>
    <t>Trần Đăng Khoa</t>
  </si>
  <si>
    <t>24022552</t>
  </si>
  <si>
    <t>Vũ Trung Kiên</t>
  </si>
  <si>
    <t>24022556</t>
  </si>
  <si>
    <t>Trương Tú Linh</t>
  </si>
  <si>
    <t>24022558</t>
  </si>
  <si>
    <t>Lê Thành Long</t>
  </si>
  <si>
    <t>24022560</t>
  </si>
  <si>
    <t>Vũ Trần Vân Ly</t>
  </si>
  <si>
    <t>24022562</t>
  </si>
  <si>
    <t>Nguyễn Thông Minh</t>
  </si>
  <si>
    <t>24022564</t>
  </si>
  <si>
    <t>Lê Trung Nam</t>
  </si>
  <si>
    <t>24022566</t>
  </si>
  <si>
    <t>Trần Trọng Nghĩa</t>
  </si>
  <si>
    <t>24022568</t>
  </si>
  <si>
    <t>Nguyễn Thị Ngọc</t>
  </si>
  <si>
    <t>24022570</t>
  </si>
  <si>
    <t>Quan Minh Nhật</t>
  </si>
  <si>
    <t>24022572</t>
  </si>
  <si>
    <t>Lê Hồng Phong</t>
  </si>
  <si>
    <t>24022574</t>
  </si>
  <si>
    <t>Nguyễn Thế Quân</t>
  </si>
  <si>
    <t>24022576</t>
  </si>
  <si>
    <t>Cao Văn Quang</t>
  </si>
  <si>
    <t>24022578</t>
  </si>
  <si>
    <t>Phạm Tôm Sơn</t>
  </si>
  <si>
    <t>24022580</t>
  </si>
  <si>
    <t>Thái Văn Tài</t>
  </si>
  <si>
    <t>24022584</t>
  </si>
  <si>
    <t>Nguyễn Thị Trúc</t>
  </si>
  <si>
    <t>24022586</t>
  </si>
  <si>
    <t>Nguyễn Ngọc Trường</t>
  </si>
  <si>
    <t>24022588</t>
  </si>
  <si>
    <t>Đoàn Quốc Trưởng</t>
  </si>
  <si>
    <t>24022590</t>
  </si>
  <si>
    <t>Lê Đình Tùng</t>
  </si>
  <si>
    <t>24022592</t>
  </si>
  <si>
    <t>Trần Thanh Tùng</t>
  </si>
  <si>
    <t>24022594</t>
  </si>
  <si>
    <t>Vũ Tiến Vọng</t>
  </si>
  <si>
    <t>24022596</t>
  </si>
  <si>
    <t>Phạm Minh Vũ</t>
  </si>
  <si>
    <t>Ấn định danh sách có 47 sinh viên./.</t>
  </si>
  <si>
    <t>24020699</t>
  </si>
  <si>
    <t>Lê Khoa An</t>
  </si>
  <si>
    <t>24020702</t>
  </si>
  <si>
    <t>Nguyễn Đức Anh</t>
  </si>
  <si>
    <t>24020705</t>
  </si>
  <si>
    <t>Tạ Ngọc Anh</t>
  </si>
  <si>
    <t>24020708</t>
  </si>
  <si>
    <t>Trần Ngọc Bảo</t>
  </si>
  <si>
    <t>24020711</t>
  </si>
  <si>
    <t>Hà Minh Chính</t>
  </si>
  <si>
    <t>24020714</t>
  </si>
  <si>
    <t>Hoàng Hải Đăng</t>
  </si>
  <si>
    <t>24020717</t>
  </si>
  <si>
    <t>Nguyễn Đức Đạt</t>
  </si>
  <si>
    <t>24020720</t>
  </si>
  <si>
    <t>24020723</t>
  </si>
  <si>
    <t>Vương Xuân Đoàn</t>
  </si>
  <si>
    <t>24020726</t>
  </si>
  <si>
    <t>Đỗ Lam Dung</t>
  </si>
  <si>
    <t>24020729</t>
  </si>
  <si>
    <t>Nguyễn Đăng Dũng</t>
  </si>
  <si>
    <t>24020732</t>
  </si>
  <si>
    <t>Vũ Ngọc Dũng</t>
  </si>
  <si>
    <t>24020735</t>
  </si>
  <si>
    <t>Nguyễn Vũ Duy</t>
  </si>
  <si>
    <t>24020738</t>
  </si>
  <si>
    <t>Dương Phong Hải</t>
  </si>
  <si>
    <t>24020741</t>
  </si>
  <si>
    <t>Lại Minh Hiếu</t>
  </si>
  <si>
    <t>24020744</t>
  </si>
  <si>
    <t>Nguyễn Hữu Hiệu</t>
  </si>
  <si>
    <t>24020747</t>
  </si>
  <si>
    <t>24020753</t>
  </si>
  <si>
    <t>Nguyễn Cảnh Hưng</t>
  </si>
  <si>
    <t>24020756</t>
  </si>
  <si>
    <t>24020759</t>
  </si>
  <si>
    <t>Nguyễn Duy Quốc Khánh</t>
  </si>
  <si>
    <t>24020762</t>
  </si>
  <si>
    <t>Phạm Đăng Khoa</t>
  </si>
  <si>
    <t>24020765</t>
  </si>
  <si>
    <t>Nguyễn Nhật Lâm</t>
  </si>
  <si>
    <t>24020768</t>
  </si>
  <si>
    <t>Phạm Thị Linh</t>
  </si>
  <si>
    <t>24020774</t>
  </si>
  <si>
    <t>Nguyễn Đức Minh</t>
  </si>
  <si>
    <t>24020777</t>
  </si>
  <si>
    <t>Nguyễn Đăng Nam</t>
  </si>
  <si>
    <t>24020780</t>
  </si>
  <si>
    <t>Nguyễn Võ Thành Nam</t>
  </si>
  <si>
    <t>24020783</t>
  </si>
  <si>
    <t>Vũ Thị Bích Ngọc</t>
  </si>
  <si>
    <t>24020786</t>
  </si>
  <si>
    <t>Lê Xuân Phong</t>
  </si>
  <si>
    <t>24020789</t>
  </si>
  <si>
    <t>Hà Minh Quân</t>
  </si>
  <si>
    <t>24020792</t>
  </si>
  <si>
    <t>24020795</t>
  </si>
  <si>
    <t>Nguyễn Ngọc Quyền</t>
  </si>
  <si>
    <t>24020798</t>
  </si>
  <si>
    <t>Tạ Trần Thái Sơn</t>
  </si>
  <si>
    <t>24020801</t>
  </si>
  <si>
    <t>Trần Ngọc Tâm</t>
  </si>
  <si>
    <t>24020804</t>
  </si>
  <si>
    <t>Trần Mạnh Thắng</t>
  </si>
  <si>
    <t>24020807</t>
  </si>
  <si>
    <t>Nguyễn Lâm Thao</t>
  </si>
  <si>
    <t>24020810</t>
  </si>
  <si>
    <t>Ngô Trọng Tín</t>
  </si>
  <si>
    <t>24020813</t>
  </si>
  <si>
    <t>Bùi Duy Tú</t>
  </si>
  <si>
    <t>24020816</t>
  </si>
  <si>
    <t>Nguyễn Anh Tuấn</t>
  </si>
  <si>
    <t>24020819</t>
  </si>
  <si>
    <t>Hồ Minh Tuệ</t>
  </si>
  <si>
    <t>24020822</t>
  </si>
  <si>
    <t>Nguyễn Hải Tùng</t>
  </si>
  <si>
    <t>24020825</t>
  </si>
  <si>
    <t>Phạm Vũ Quốc Việt</t>
  </si>
  <si>
    <t>24020828</t>
  </si>
  <si>
    <t>Lê Quốc Vương</t>
  </si>
  <si>
    <t>24023106</t>
  </si>
  <si>
    <t>Nguyễn Tiến Vũ Hiệp</t>
  </si>
  <si>
    <t>Ấn định danh sách có 43 sinh viên./.</t>
  </si>
  <si>
    <t>24020700</t>
  </si>
  <si>
    <t>Đỗ Duy Anh</t>
  </si>
  <si>
    <t>24020703</t>
  </si>
  <si>
    <t>24020706</t>
  </si>
  <si>
    <t>Trần Đức Thế Anh</t>
  </si>
  <si>
    <t>24020712</t>
  </si>
  <si>
    <t>Nguyễn Ngọc Cường</t>
  </si>
  <si>
    <t>24020715</t>
  </si>
  <si>
    <t>Vũ Minh Đăng</t>
  </si>
  <si>
    <t>24020718</t>
  </si>
  <si>
    <t>Nguyễn Duy Đạt</t>
  </si>
  <si>
    <t>24020721</t>
  </si>
  <si>
    <t>Nguyễn Tiến Đạt</t>
  </si>
  <si>
    <t>24020724</t>
  </si>
  <si>
    <t>Lê Minh Đức</t>
  </si>
  <si>
    <t>24020727</t>
  </si>
  <si>
    <t>Doãn Thị Hồng Dung</t>
  </si>
  <si>
    <t>24020730</t>
  </si>
  <si>
    <t>Nguyễn Thế Dũng</t>
  </si>
  <si>
    <t>24020733</t>
  </si>
  <si>
    <t>Lê Tùng Dương</t>
  </si>
  <si>
    <t>24020736</t>
  </si>
  <si>
    <t>Phạm Ngọc Khánh Duy</t>
  </si>
  <si>
    <t>24020739</t>
  </si>
  <si>
    <t>Nguyễn Tiến Hân</t>
  </si>
  <si>
    <t>24020742</t>
  </si>
  <si>
    <t>Trần Mạnh Hiếu</t>
  </si>
  <si>
    <t>24020745</t>
  </si>
  <si>
    <t>Đào Duy Hoàng</t>
  </si>
  <si>
    <t>24020748</t>
  </si>
  <si>
    <t>Nguyễn Minh Hoàng</t>
  </si>
  <si>
    <t>24020751</t>
  </si>
  <si>
    <t>Lưu Quốc Hưng</t>
  </si>
  <si>
    <t>24020754</t>
  </si>
  <si>
    <t>Phạm Tấn Hưng</t>
  </si>
  <si>
    <t>24020757</t>
  </si>
  <si>
    <t>Nguyễn Đức Huy</t>
  </si>
  <si>
    <t>24020760</t>
  </si>
  <si>
    <t>Phạm Văn Khánh</t>
  </si>
  <si>
    <t>24020763</t>
  </si>
  <si>
    <t>Nguyễn Viết Kiên</t>
  </si>
  <si>
    <t>24020766</t>
  </si>
  <si>
    <t>Phạm Đình Hải Lâm</t>
  </si>
  <si>
    <t>24020769</t>
  </si>
  <si>
    <t>Nguyễn Hoàng Long</t>
  </si>
  <si>
    <t>24020775</t>
  </si>
  <si>
    <t>24020778</t>
  </si>
  <si>
    <t>Nguyễn Đình Nam</t>
  </si>
  <si>
    <t>24020781</t>
  </si>
  <si>
    <t>Dương Hoàng Ngân</t>
  </si>
  <si>
    <t>24020784</t>
  </si>
  <si>
    <t>Nguyễn Văn Nhã</t>
  </si>
  <si>
    <t>24020787</t>
  </si>
  <si>
    <t>Phan Đình Phúc</t>
  </si>
  <si>
    <t>24020790</t>
  </si>
  <si>
    <t>Nguyễn Đức Minh Quân</t>
  </si>
  <si>
    <t>24020793</t>
  </si>
  <si>
    <t>Trịnh Vũ Quân</t>
  </si>
  <si>
    <t>24020796</t>
  </si>
  <si>
    <t>Đỗ Đình Sơn</t>
  </si>
  <si>
    <t>24020799</t>
  </si>
  <si>
    <t>Trần Anh Sơn</t>
  </si>
  <si>
    <t>24020802</t>
  </si>
  <si>
    <t>Phạm Thanh Tấn</t>
  </si>
  <si>
    <t>24020805</t>
  </si>
  <si>
    <t>Trịnh Đình Thắng</t>
  </si>
  <si>
    <t>24020808</t>
  </si>
  <si>
    <t>Trần Đức Thịnh</t>
  </si>
  <si>
    <t>24020811</t>
  </si>
  <si>
    <t>Đỗ Minh Triết</t>
  </si>
  <si>
    <t>24020814</t>
  </si>
  <si>
    <t>Nguyễn Viết Tú</t>
  </si>
  <si>
    <t>24020817</t>
  </si>
  <si>
    <t>Nguyễn Ngọc Tuấn</t>
  </si>
  <si>
    <t>24020820</t>
  </si>
  <si>
    <t>Đinh Ngọc Tùng</t>
  </si>
  <si>
    <t>24020823</t>
  </si>
  <si>
    <t>Phạm Quang Tuyến</t>
  </si>
  <si>
    <t>24020826</t>
  </si>
  <si>
    <t>Nguyễn Quang Vinh</t>
  </si>
  <si>
    <t>24020829</t>
  </si>
  <si>
    <t>Nguyễn Ánh Vy</t>
  </si>
  <si>
    <t>Ấn định danh sách có 42 sinh viên./.</t>
  </si>
  <si>
    <t>24020701</t>
  </si>
  <si>
    <t>Lê Hoàng Nhật Anh</t>
  </si>
  <si>
    <t>24020704</t>
  </si>
  <si>
    <t>Phạm Xuân Tuấn Anh</t>
  </si>
  <si>
    <t>24020707</t>
  </si>
  <si>
    <t>Vũ Thị Ngọc Anh</t>
  </si>
  <si>
    <t>24020710</t>
  </si>
  <si>
    <t>Phạm Duy Chiến</t>
  </si>
  <si>
    <t>24020713</t>
  </si>
  <si>
    <t>Tô Văn Cường</t>
  </si>
  <si>
    <t>24020716</t>
  </si>
  <si>
    <t>Lưu Trí Bá Đạt</t>
  </si>
  <si>
    <t>24020719</t>
  </si>
  <si>
    <t>24020725</t>
  </si>
  <si>
    <t>Phạm Trung Đức</t>
  </si>
  <si>
    <t>24020728</t>
  </si>
  <si>
    <t>Đoàn Mạnh Dũng</t>
  </si>
  <si>
    <t>24020731</t>
  </si>
  <si>
    <t>Nông Đức Dũng</t>
  </si>
  <si>
    <t>24020734</t>
  </si>
  <si>
    <t>Tiên Hoàng Dương</t>
  </si>
  <si>
    <t>24020737</t>
  </si>
  <si>
    <t>Nguyễn Huy Hà</t>
  </si>
  <si>
    <t>24020740</t>
  </si>
  <si>
    <t>Nguyễn Hoàng Hào</t>
  </si>
  <si>
    <t>24020743</t>
  </si>
  <si>
    <t>Trần Phan Trung Hiếu</t>
  </si>
  <si>
    <t>24020746</t>
  </si>
  <si>
    <t>Lê Huy Hoàng</t>
  </si>
  <si>
    <t>24020749</t>
  </si>
  <si>
    <t>24020752</t>
  </si>
  <si>
    <t>Lưu Tuấn Hưng</t>
  </si>
  <si>
    <t>24020755</t>
  </si>
  <si>
    <t>Cao Đức Huy</t>
  </si>
  <si>
    <t>24020758</t>
  </si>
  <si>
    <t>Lê Hoàng Trí Khang</t>
  </si>
  <si>
    <t>24020761</t>
  </si>
  <si>
    <t>Vũ Đồng Khánh</t>
  </si>
  <si>
    <t>24020764</t>
  </si>
  <si>
    <t>Phạm Đình Kiên</t>
  </si>
  <si>
    <t>24020770</t>
  </si>
  <si>
    <t>Trần Văn Long</t>
  </si>
  <si>
    <t>24020773</t>
  </si>
  <si>
    <t>Nguyễn Tiến Mạnh</t>
  </si>
  <si>
    <t>24020776</t>
  </si>
  <si>
    <t>Đỗ Thị Mỹ</t>
  </si>
  <si>
    <t>24020779</t>
  </si>
  <si>
    <t>Nguyễn Hoàng Nam</t>
  </si>
  <si>
    <t>24020782</t>
  </si>
  <si>
    <t>Lưu Quang Ngọc</t>
  </si>
  <si>
    <t>24020785</t>
  </si>
  <si>
    <t>Ngô Tuấn Phi</t>
  </si>
  <si>
    <t>24020788</t>
  </si>
  <si>
    <t>Tạ Thị Phương</t>
  </si>
  <si>
    <t>24020791</t>
  </si>
  <si>
    <t>24020794</t>
  </si>
  <si>
    <t>Trương Việt Quốc</t>
  </si>
  <si>
    <t>24020800</t>
  </si>
  <si>
    <t>Trần Ngọc Sơn</t>
  </si>
  <si>
    <t>24020803</t>
  </si>
  <si>
    <t>Lê Yên Thái</t>
  </si>
  <si>
    <t>24020806</t>
  </si>
  <si>
    <t>Phạm Ngọc Thành</t>
  </si>
  <si>
    <t>24020809</t>
  </si>
  <si>
    <t>Trần Văn Thịnh</t>
  </si>
  <si>
    <t>24020812</t>
  </si>
  <si>
    <t>Trịnh Xuân Trường</t>
  </si>
  <si>
    <t>24020815</t>
  </si>
  <si>
    <t>Trịnh Công Tuân</t>
  </si>
  <si>
    <t>24020818</t>
  </si>
  <si>
    <t>Nguyễn Quang Tuấn</t>
  </si>
  <si>
    <t>24020821</t>
  </si>
  <si>
    <t>Lương Thanh Tùng</t>
  </si>
  <si>
    <t>24020824</t>
  </si>
  <si>
    <t>Nguyễn Phương Uyên</t>
  </si>
  <si>
    <t>24020827</t>
  </si>
  <si>
    <t>Trương Văn Vũ</t>
  </si>
  <si>
    <t>Ấn định danh sách có 40 sinh viên./.</t>
  </si>
  <si>
    <t>QH-2021-I/CQ-P-EE</t>
  </si>
  <si>
    <t>QH-2022-I/CQ-P-EE</t>
  </si>
  <si>
    <t>QH-2022-I/CQ-P-EP</t>
  </si>
  <si>
    <t>QH-2023-I/CQ-P-EE</t>
  </si>
  <si>
    <t>QH-2023-I/CQ-P-EP</t>
  </si>
  <si>
    <t>QH-2024-I/CQ-P-EE1</t>
  </si>
  <si>
    <t>QH-2024-I/CQ-P-EE2</t>
  </si>
  <si>
    <t>QH-2024-I/CQ-P-EP1</t>
  </si>
  <si>
    <t>QH-2024-I/CQ-P-EP2</t>
  </si>
  <si>
    <t>QH-2024-I/CQ-P-EP3</t>
  </si>
  <si>
    <t>LỚP QH-2021-I/CQ-P-EE, HỌC KỲ 1, NĂM HỌC 2024-2025</t>
  </si>
  <si>
    <t>Vi Hoàng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</si>
</sst>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Arial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12" fillId="0" borderId="11" xfId="0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6" fillId="0" borderId="11" xfId="0" applyFont="1" applyBorder="1"/>
    <xf numFmtId="14" fontId="6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 wrapText="1"/>
    </xf>
    <xf numFmtId="164" fontId="11" fillId="0" borderId="11" xfId="1" applyNumberFormat="1" applyFont="1" applyBorder="1" applyAlignment="1">
      <alignment horizontal="center" vertical="center" wrapText="1"/>
    </xf>
    <xf numFmtId="164" fontId="6" fillId="0" borderId="0" xfId="0" applyNumberFormat="1" applyFont="1"/>
    <xf numFmtId="0" fontId="10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64" fontId="10" fillId="0" borderId="1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8A131F9-5EC0-4519-B585-FFCE4ECBF9B3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9F29E65-69CE-442D-A12D-803CF31B60CE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5541D74-4822-453B-9B00-0EA76983786C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ED14283-A52D-4A81-A82A-B36098112D5C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40E4F64-6ED1-4A49-8D11-909FEDECA70F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87DF5C6-EDB0-4217-BD98-F27EC5F4123F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</xdr:row>
      <xdr:rowOff>171450</xdr:rowOff>
    </xdr:from>
    <xdr:to>
      <xdr:col>2</xdr:col>
      <xdr:colOff>495300</xdr:colOff>
      <xdr:row>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804F28A-3A44-4223-8E27-BF4F939E9B41}"/>
            </a:ext>
          </a:extLst>
        </xdr:cNvPr>
        <xdr:cNvCxnSpPr/>
      </xdr:nvCxnSpPr>
      <xdr:spPr>
        <a:xfrm>
          <a:off x="1628775" y="361950"/>
          <a:ext cx="1200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</xdr:row>
      <xdr:rowOff>171450</xdr:rowOff>
    </xdr:from>
    <xdr:to>
      <xdr:col>12</xdr:col>
      <xdr:colOff>504825</xdr:colOff>
      <xdr:row>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3B14792-7465-42C3-87E7-27ADF429C93F}"/>
            </a:ext>
          </a:extLst>
        </xdr:cNvPr>
        <xdr:cNvCxnSpPr/>
      </xdr:nvCxnSpPr>
      <xdr:spPr>
        <a:xfrm>
          <a:off x="7591425" y="3619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FFA8094-6E9B-4145-B0E0-D43ED1575371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45C34A0-69A5-4BE3-9A97-BBE459C9DBB5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5ABB6F-2656-4F68-A2CD-6189AE7C1CDC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1EB782E-5CC8-4A46-93E6-39E2465981B1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366F17B-54B3-4017-831D-81245751E968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D27F3ED-1237-4C04-A1A2-87287928848E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334B8AC-849B-497F-8D9A-49982A6FD395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98990DF-69E6-4707-8C52-CCC7F88E21F7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0AE1579-E4CF-4BEF-AF2B-DE2A320EEBE0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20E032-20BE-4112-982B-6698A96368D3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F8AF0C4-2359-4E74-BABE-64DD39654189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5E0772-6548-472C-89AF-F4F002AFBCF8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A55FABE-5770-4947-87A5-77764C8066DE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1D20880-10D3-4D7B-93E9-014F77DE9E2A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1219200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24A3447-BCBE-497D-B03E-21AEB801BEFE}"/>
            </a:ext>
          </a:extLst>
        </xdr:cNvPr>
        <xdr:cNvCxnSpPr/>
      </xdr:nvCxnSpPr>
      <xdr:spPr>
        <a:xfrm>
          <a:off x="828675" y="419100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0</xdr:rowOff>
    </xdr:from>
    <xdr:to>
      <xdr:col>9</xdr:col>
      <xdr:colOff>552450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0807CF2-BB2B-4B70-A8E4-0D8B65E56B75}"/>
            </a:ext>
          </a:extLst>
        </xdr:cNvPr>
        <xdr:cNvCxnSpPr/>
      </xdr:nvCxnSpPr>
      <xdr:spPr>
        <a:xfrm>
          <a:off x="4686300" y="4191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BD9-AB35-4E75-A090-37A25805C02F}">
  <dimension ref="A1:K67"/>
  <sheetViews>
    <sheetView tabSelected="1" workbookViewId="0">
      <selection activeCell="L24" sqref="L24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17.875" bestFit="1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1132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3"/>
      <c r="B12" s="34"/>
      <c r="C12" s="34"/>
      <c r="D12" s="34"/>
      <c r="E12" s="8"/>
      <c r="F12" s="8"/>
      <c r="G12" s="8"/>
      <c r="H12" s="15" t="s">
        <v>9</v>
      </c>
      <c r="I12" s="15" t="s">
        <v>15</v>
      </c>
      <c r="J12" s="15" t="s">
        <v>9</v>
      </c>
      <c r="K12" s="15" t="s">
        <v>15</v>
      </c>
    </row>
    <row r="13" spans="1:11" ht="15" x14ac:dyDescent="0.25">
      <c r="A13" s="17">
        <v>1</v>
      </c>
      <c r="B13" s="18" t="s">
        <v>45</v>
      </c>
      <c r="C13" s="19" t="s">
        <v>1133</v>
      </c>
      <c r="D13" s="20">
        <v>37982</v>
      </c>
      <c r="E13" s="9">
        <v>80</v>
      </c>
      <c r="F13" s="9">
        <v>80</v>
      </c>
      <c r="G13" s="9">
        <v>80</v>
      </c>
      <c r="H13" s="9">
        <v>80</v>
      </c>
      <c r="I13" s="10" t="str">
        <f t="shared" ref="I13:I44" si="0">IF(H13&gt;=90,"Xuất sắc",IF(H13&gt;=80,"Tốt", IF(H13&gt;=65,"Khá",IF(H13&gt;=50,"Trung bình", IF(H13&gt;=35, "Yếu", "Kém")))))</f>
        <v>Tốt</v>
      </c>
      <c r="J13" s="9">
        <v>80</v>
      </c>
      <c r="K13" s="10" t="str">
        <f t="shared" ref="K13:K44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46</v>
      </c>
      <c r="C14" s="19" t="s">
        <v>47</v>
      </c>
      <c r="D14" s="20">
        <v>37932</v>
      </c>
      <c r="E14" s="9">
        <v>80</v>
      </c>
      <c r="F14" s="9">
        <v>80</v>
      </c>
      <c r="G14" s="9">
        <v>70</v>
      </c>
      <c r="H14" s="9">
        <v>70</v>
      </c>
      <c r="I14" s="10" t="str">
        <f t="shared" si="0"/>
        <v>Khá</v>
      </c>
      <c r="J14" s="9">
        <v>70</v>
      </c>
      <c r="K14" s="10" t="str">
        <f t="shared" si="1"/>
        <v>Khá</v>
      </c>
    </row>
    <row r="15" spans="1:11" ht="15" x14ac:dyDescent="0.25">
      <c r="A15" s="17">
        <v>3</v>
      </c>
      <c r="B15" s="18" t="s">
        <v>48</v>
      </c>
      <c r="C15" s="19" t="s">
        <v>49</v>
      </c>
      <c r="D15" s="20">
        <v>37650</v>
      </c>
      <c r="E15" s="9">
        <v>90</v>
      </c>
      <c r="F15" s="9">
        <v>90</v>
      </c>
      <c r="G15" s="9">
        <v>90</v>
      </c>
      <c r="H15" s="9">
        <v>90</v>
      </c>
      <c r="I15" s="10" t="str">
        <f t="shared" si="0"/>
        <v>Xuất sắc</v>
      </c>
      <c r="J15" s="9">
        <v>90</v>
      </c>
      <c r="K15" s="10" t="str">
        <f t="shared" si="1"/>
        <v>Xuất sắc</v>
      </c>
    </row>
    <row r="16" spans="1:11" ht="15" x14ac:dyDescent="0.25">
      <c r="A16" s="17">
        <v>4</v>
      </c>
      <c r="B16" s="18" t="s">
        <v>50</v>
      </c>
      <c r="C16" s="19" t="s">
        <v>51</v>
      </c>
      <c r="D16" s="20">
        <v>37660</v>
      </c>
      <c r="E16" s="9">
        <v>90</v>
      </c>
      <c r="F16" s="9">
        <v>90</v>
      </c>
      <c r="G16" s="9">
        <v>90</v>
      </c>
      <c r="H16" s="9">
        <v>90</v>
      </c>
      <c r="I16" s="10" t="str">
        <f t="shared" si="0"/>
        <v>Xuất sắc</v>
      </c>
      <c r="J16" s="9">
        <v>90</v>
      </c>
      <c r="K16" s="10" t="str">
        <f t="shared" si="1"/>
        <v>Xuất sắc</v>
      </c>
    </row>
    <row r="17" spans="1:11" ht="15" x14ac:dyDescent="0.25">
      <c r="A17" s="17">
        <v>5</v>
      </c>
      <c r="B17" s="18" t="s">
        <v>52</v>
      </c>
      <c r="C17" s="19" t="s">
        <v>53</v>
      </c>
      <c r="D17" s="20">
        <v>37850</v>
      </c>
      <c r="E17" s="9">
        <v>94</v>
      </c>
      <c r="F17" s="9">
        <v>94</v>
      </c>
      <c r="G17" s="9">
        <v>94</v>
      </c>
      <c r="H17" s="9">
        <v>94</v>
      </c>
      <c r="I17" s="10" t="str">
        <f t="shared" si="0"/>
        <v>Xuất sắc</v>
      </c>
      <c r="J17" s="9">
        <v>94</v>
      </c>
      <c r="K17" s="10" t="str">
        <f t="shared" si="1"/>
        <v>Xuất sắc</v>
      </c>
    </row>
    <row r="18" spans="1:11" ht="15" x14ac:dyDescent="0.25">
      <c r="A18" s="17">
        <v>6</v>
      </c>
      <c r="B18" s="18" t="s">
        <v>54</v>
      </c>
      <c r="C18" s="19" t="s">
        <v>55</v>
      </c>
      <c r="D18" s="20">
        <v>37698</v>
      </c>
      <c r="E18" s="9">
        <v>92</v>
      </c>
      <c r="F18" s="9">
        <v>92</v>
      </c>
      <c r="G18" s="9">
        <v>92</v>
      </c>
      <c r="H18" s="9">
        <v>92</v>
      </c>
      <c r="I18" s="10" t="str">
        <f t="shared" si="0"/>
        <v>Xuất sắc</v>
      </c>
      <c r="J18" s="9">
        <v>92</v>
      </c>
      <c r="K18" s="10" t="str">
        <f t="shared" si="1"/>
        <v>Xuất sắc</v>
      </c>
    </row>
    <row r="19" spans="1:11" ht="15" x14ac:dyDescent="0.25">
      <c r="A19" s="17">
        <v>7</v>
      </c>
      <c r="B19" s="18" t="s">
        <v>56</v>
      </c>
      <c r="C19" s="19" t="s">
        <v>57</v>
      </c>
      <c r="D19" s="20">
        <v>37747</v>
      </c>
      <c r="E19" s="9">
        <v>92</v>
      </c>
      <c r="F19" s="9">
        <v>92</v>
      </c>
      <c r="G19" s="9">
        <v>92</v>
      </c>
      <c r="H19" s="9">
        <v>92</v>
      </c>
      <c r="I19" s="10" t="str">
        <f t="shared" si="0"/>
        <v>Xuất sắc</v>
      </c>
      <c r="J19" s="9">
        <v>92</v>
      </c>
      <c r="K19" s="10" t="str">
        <f t="shared" si="1"/>
        <v>Xuất sắc</v>
      </c>
    </row>
    <row r="20" spans="1:11" ht="15" x14ac:dyDescent="0.25">
      <c r="A20" s="17">
        <v>8</v>
      </c>
      <c r="B20" s="18" t="s">
        <v>43</v>
      </c>
      <c r="C20" s="19" t="s">
        <v>44</v>
      </c>
      <c r="D20" s="20">
        <v>37814</v>
      </c>
      <c r="E20" s="9">
        <v>80</v>
      </c>
      <c r="F20" s="9">
        <v>80</v>
      </c>
      <c r="G20" s="9">
        <v>85</v>
      </c>
      <c r="H20" s="9">
        <v>85</v>
      </c>
      <c r="I20" s="10" t="str">
        <f t="shared" si="0"/>
        <v>Tốt</v>
      </c>
      <c r="J20" s="9">
        <v>85</v>
      </c>
      <c r="K20" s="10" t="str">
        <f t="shared" si="1"/>
        <v>Tốt</v>
      </c>
    </row>
    <row r="21" spans="1:11" ht="15" x14ac:dyDescent="0.25">
      <c r="A21" s="17">
        <v>9</v>
      </c>
      <c r="B21" s="18" t="s">
        <v>58</v>
      </c>
      <c r="C21" s="19" t="s">
        <v>59</v>
      </c>
      <c r="D21" s="20">
        <v>37640</v>
      </c>
      <c r="E21" s="9">
        <v>90</v>
      </c>
      <c r="F21" s="9">
        <v>90</v>
      </c>
      <c r="G21" s="9">
        <v>90</v>
      </c>
      <c r="H21" s="9">
        <v>90</v>
      </c>
      <c r="I21" s="10" t="str">
        <f t="shared" si="0"/>
        <v>Xuất sắc</v>
      </c>
      <c r="J21" s="9">
        <v>90</v>
      </c>
      <c r="K21" s="10" t="str">
        <f t="shared" si="1"/>
        <v>Xuất sắc</v>
      </c>
    </row>
    <row r="22" spans="1:11" ht="15" x14ac:dyDescent="0.25">
      <c r="A22" s="17">
        <v>10</v>
      </c>
      <c r="B22" s="18" t="s">
        <v>60</v>
      </c>
      <c r="C22" s="19" t="s">
        <v>61</v>
      </c>
      <c r="D22" s="20">
        <v>37845</v>
      </c>
      <c r="E22" s="9">
        <v>78</v>
      </c>
      <c r="F22" s="9">
        <v>78</v>
      </c>
      <c r="G22" s="9">
        <v>80</v>
      </c>
      <c r="H22" s="9">
        <v>80</v>
      </c>
      <c r="I22" s="10" t="str">
        <f t="shared" si="0"/>
        <v>Tốt</v>
      </c>
      <c r="J22" s="9">
        <v>80</v>
      </c>
      <c r="K22" s="10" t="str">
        <f t="shared" si="1"/>
        <v>Tốt</v>
      </c>
    </row>
    <row r="23" spans="1:11" ht="15" x14ac:dyDescent="0.25">
      <c r="A23" s="17">
        <v>11</v>
      </c>
      <c r="B23" s="18" t="s">
        <v>62</v>
      </c>
      <c r="C23" s="19" t="s">
        <v>63</v>
      </c>
      <c r="D23" s="20">
        <v>37629</v>
      </c>
      <c r="E23" s="9">
        <v>90</v>
      </c>
      <c r="F23" s="9">
        <v>90</v>
      </c>
      <c r="G23" s="9">
        <v>90</v>
      </c>
      <c r="H23" s="9">
        <v>90</v>
      </c>
      <c r="I23" s="10" t="str">
        <f t="shared" si="0"/>
        <v>Xuất sắc</v>
      </c>
      <c r="J23" s="9">
        <v>90</v>
      </c>
      <c r="K23" s="10" t="str">
        <f t="shared" si="1"/>
        <v>Xuất sắc</v>
      </c>
    </row>
    <row r="24" spans="1:11" ht="15" x14ac:dyDescent="0.25">
      <c r="A24" s="17">
        <v>12</v>
      </c>
      <c r="B24" s="18" t="s">
        <v>142</v>
      </c>
      <c r="C24" s="19" t="s">
        <v>143</v>
      </c>
      <c r="D24" s="20">
        <v>37768</v>
      </c>
      <c r="E24" s="9">
        <v>80</v>
      </c>
      <c r="F24" s="9">
        <v>80</v>
      </c>
      <c r="G24" s="9">
        <v>80</v>
      </c>
      <c r="H24" s="9">
        <v>80</v>
      </c>
      <c r="I24" s="10" t="str">
        <f t="shared" si="0"/>
        <v>Tốt</v>
      </c>
      <c r="J24" s="9">
        <v>80</v>
      </c>
      <c r="K24" s="10" t="str">
        <f t="shared" si="1"/>
        <v>Tốt</v>
      </c>
    </row>
    <row r="25" spans="1:11" ht="15" x14ac:dyDescent="0.25">
      <c r="A25" s="17">
        <v>13</v>
      </c>
      <c r="B25" s="18" t="s">
        <v>144</v>
      </c>
      <c r="C25" s="19" t="s">
        <v>145</v>
      </c>
      <c r="D25" s="20">
        <v>37959</v>
      </c>
      <c r="E25" s="9">
        <v>80</v>
      </c>
      <c r="F25" s="9">
        <v>80</v>
      </c>
      <c r="G25" s="9">
        <v>80</v>
      </c>
      <c r="H25" s="9">
        <v>80</v>
      </c>
      <c r="I25" s="10" t="str">
        <f t="shared" si="0"/>
        <v>Tốt</v>
      </c>
      <c r="J25" s="9">
        <v>80</v>
      </c>
      <c r="K25" s="10" t="str">
        <f t="shared" si="1"/>
        <v>Tốt</v>
      </c>
    </row>
    <row r="26" spans="1:11" ht="15" x14ac:dyDescent="0.25">
      <c r="A26" s="17">
        <v>14</v>
      </c>
      <c r="B26" s="18" t="s">
        <v>64</v>
      </c>
      <c r="C26" s="19" t="s">
        <v>65</v>
      </c>
      <c r="D26" s="20">
        <v>37888</v>
      </c>
      <c r="E26" s="9">
        <v>85</v>
      </c>
      <c r="F26" s="9">
        <v>85</v>
      </c>
      <c r="G26" s="9">
        <v>85</v>
      </c>
      <c r="H26" s="9">
        <v>85</v>
      </c>
      <c r="I26" s="10" t="str">
        <f t="shared" si="0"/>
        <v>Tốt</v>
      </c>
      <c r="J26" s="9">
        <v>85</v>
      </c>
      <c r="K26" s="10" t="str">
        <f t="shared" si="1"/>
        <v>Tốt</v>
      </c>
    </row>
    <row r="27" spans="1:11" ht="15" x14ac:dyDescent="0.25">
      <c r="A27" s="17">
        <v>15</v>
      </c>
      <c r="B27" s="18" t="s">
        <v>41</v>
      </c>
      <c r="C27" s="19" t="s">
        <v>42</v>
      </c>
      <c r="D27" s="20">
        <v>37675</v>
      </c>
      <c r="E27" s="9">
        <v>90</v>
      </c>
      <c r="F27" s="9">
        <v>90</v>
      </c>
      <c r="G27" s="9">
        <v>90</v>
      </c>
      <c r="H27" s="9">
        <v>90</v>
      </c>
      <c r="I27" s="10" t="str">
        <f t="shared" si="0"/>
        <v>Xuất sắc</v>
      </c>
      <c r="J27" s="9">
        <v>90</v>
      </c>
      <c r="K27" s="10" t="str">
        <f t="shared" si="1"/>
        <v>Xuất sắc</v>
      </c>
    </row>
    <row r="28" spans="1:11" ht="15" x14ac:dyDescent="0.25">
      <c r="A28" s="17">
        <v>16</v>
      </c>
      <c r="B28" s="18" t="s">
        <v>66</v>
      </c>
      <c r="C28" s="19" t="s">
        <v>67</v>
      </c>
      <c r="D28" s="20">
        <v>37693</v>
      </c>
      <c r="E28" s="9">
        <v>90</v>
      </c>
      <c r="F28" s="9">
        <v>90</v>
      </c>
      <c r="G28" s="9">
        <v>90</v>
      </c>
      <c r="H28" s="9">
        <v>90</v>
      </c>
      <c r="I28" s="10" t="str">
        <f t="shared" si="0"/>
        <v>Xuất sắc</v>
      </c>
      <c r="J28" s="9">
        <v>90</v>
      </c>
      <c r="K28" s="10" t="str">
        <f t="shared" si="1"/>
        <v>Xuất sắc</v>
      </c>
    </row>
    <row r="29" spans="1:11" ht="15" x14ac:dyDescent="0.25">
      <c r="A29" s="17">
        <v>17</v>
      </c>
      <c r="B29" s="18" t="s">
        <v>68</v>
      </c>
      <c r="C29" s="19" t="s">
        <v>69</v>
      </c>
      <c r="D29" s="20">
        <v>37911</v>
      </c>
      <c r="E29" s="9">
        <v>90</v>
      </c>
      <c r="F29" s="9">
        <v>90</v>
      </c>
      <c r="G29" s="9">
        <v>90</v>
      </c>
      <c r="H29" s="9">
        <v>90</v>
      </c>
      <c r="I29" s="10" t="str">
        <f t="shared" si="0"/>
        <v>Xuất sắc</v>
      </c>
      <c r="J29" s="9">
        <v>90</v>
      </c>
      <c r="K29" s="10" t="str">
        <f t="shared" si="1"/>
        <v>Xuất sắc</v>
      </c>
    </row>
    <row r="30" spans="1:11" ht="15" x14ac:dyDescent="0.25">
      <c r="A30" s="17">
        <v>18</v>
      </c>
      <c r="B30" s="18" t="s">
        <v>70</v>
      </c>
      <c r="C30" s="19" t="s">
        <v>71</v>
      </c>
      <c r="D30" s="20">
        <v>37576</v>
      </c>
      <c r="E30" s="9">
        <v>90</v>
      </c>
      <c r="F30" s="9">
        <v>90</v>
      </c>
      <c r="G30" s="9">
        <v>90</v>
      </c>
      <c r="H30" s="9">
        <v>90</v>
      </c>
      <c r="I30" s="10" t="str">
        <f t="shared" si="0"/>
        <v>Xuất sắc</v>
      </c>
      <c r="J30" s="9">
        <v>90</v>
      </c>
      <c r="K30" s="10" t="str">
        <f t="shared" si="1"/>
        <v>Xuất sắc</v>
      </c>
    </row>
    <row r="31" spans="1:11" ht="15" x14ac:dyDescent="0.25">
      <c r="A31" s="17">
        <v>19</v>
      </c>
      <c r="B31" s="18" t="s">
        <v>72</v>
      </c>
      <c r="C31" s="19" t="s">
        <v>73</v>
      </c>
      <c r="D31" s="20">
        <v>37126</v>
      </c>
      <c r="E31" s="9">
        <v>80</v>
      </c>
      <c r="F31" s="9">
        <v>80</v>
      </c>
      <c r="G31" s="9">
        <v>80</v>
      </c>
      <c r="H31" s="9">
        <v>80</v>
      </c>
      <c r="I31" s="10" t="str">
        <f t="shared" si="0"/>
        <v>Tốt</v>
      </c>
      <c r="J31" s="9">
        <v>80</v>
      </c>
      <c r="K31" s="10" t="str">
        <f t="shared" si="1"/>
        <v>Tốt</v>
      </c>
    </row>
    <row r="32" spans="1:11" ht="15" x14ac:dyDescent="0.25">
      <c r="A32" s="17">
        <v>20</v>
      </c>
      <c r="B32" s="18" t="s">
        <v>74</v>
      </c>
      <c r="C32" s="19" t="s">
        <v>75</v>
      </c>
      <c r="D32" s="20">
        <v>37986</v>
      </c>
      <c r="E32" s="9">
        <v>90</v>
      </c>
      <c r="F32" s="9">
        <v>90</v>
      </c>
      <c r="G32" s="9">
        <v>90</v>
      </c>
      <c r="H32" s="9">
        <v>90</v>
      </c>
      <c r="I32" s="10" t="str">
        <f t="shared" si="0"/>
        <v>Xuất sắc</v>
      </c>
      <c r="J32" s="9">
        <v>90</v>
      </c>
      <c r="K32" s="10" t="str">
        <f t="shared" si="1"/>
        <v>Xuất sắc</v>
      </c>
    </row>
    <row r="33" spans="1:11" ht="15" x14ac:dyDescent="0.25">
      <c r="A33" s="17">
        <v>21</v>
      </c>
      <c r="B33" s="18" t="s">
        <v>76</v>
      </c>
      <c r="C33" s="19" t="s">
        <v>77</v>
      </c>
      <c r="D33" s="20">
        <v>37979</v>
      </c>
      <c r="E33" s="9">
        <v>90</v>
      </c>
      <c r="F33" s="9">
        <v>90</v>
      </c>
      <c r="G33" s="9">
        <v>90</v>
      </c>
      <c r="H33" s="9">
        <v>90</v>
      </c>
      <c r="I33" s="10" t="str">
        <f t="shared" si="0"/>
        <v>Xuất sắc</v>
      </c>
      <c r="J33" s="9">
        <v>90</v>
      </c>
      <c r="K33" s="10" t="str">
        <f t="shared" si="1"/>
        <v>Xuất sắc</v>
      </c>
    </row>
    <row r="34" spans="1:11" ht="15" x14ac:dyDescent="0.25">
      <c r="A34" s="17">
        <v>22</v>
      </c>
      <c r="B34" s="18" t="s">
        <v>78</v>
      </c>
      <c r="C34" s="19" t="s">
        <v>79</v>
      </c>
      <c r="D34" s="20">
        <v>37975</v>
      </c>
      <c r="E34" s="9">
        <v>90</v>
      </c>
      <c r="F34" s="9">
        <v>90</v>
      </c>
      <c r="G34" s="9">
        <v>90</v>
      </c>
      <c r="H34" s="9">
        <v>90</v>
      </c>
      <c r="I34" s="10" t="str">
        <f t="shared" si="0"/>
        <v>Xuất sắc</v>
      </c>
      <c r="J34" s="9">
        <v>90</v>
      </c>
      <c r="K34" s="10" t="str">
        <f t="shared" si="1"/>
        <v>Xuất sắc</v>
      </c>
    </row>
    <row r="35" spans="1:11" ht="15" x14ac:dyDescent="0.25">
      <c r="A35" s="17">
        <v>23</v>
      </c>
      <c r="B35" s="18" t="s">
        <v>80</v>
      </c>
      <c r="C35" s="19" t="s">
        <v>81</v>
      </c>
      <c r="D35" s="20">
        <v>37878</v>
      </c>
      <c r="E35" s="9">
        <v>65</v>
      </c>
      <c r="F35" s="9">
        <v>65</v>
      </c>
      <c r="G35" s="9">
        <v>65</v>
      </c>
      <c r="H35" s="9">
        <v>65</v>
      </c>
      <c r="I35" s="10" t="str">
        <f t="shared" si="0"/>
        <v>Khá</v>
      </c>
      <c r="J35" s="9">
        <v>65</v>
      </c>
      <c r="K35" s="10" t="str">
        <f t="shared" si="1"/>
        <v>Khá</v>
      </c>
    </row>
    <row r="36" spans="1:11" ht="15" x14ac:dyDescent="0.25">
      <c r="A36" s="17">
        <v>24</v>
      </c>
      <c r="B36" s="18" t="s">
        <v>82</v>
      </c>
      <c r="C36" s="19" t="s">
        <v>83</v>
      </c>
      <c r="D36" s="20">
        <v>37945</v>
      </c>
      <c r="E36" s="9">
        <v>90</v>
      </c>
      <c r="F36" s="9">
        <v>90</v>
      </c>
      <c r="G36" s="9">
        <v>90</v>
      </c>
      <c r="H36" s="9">
        <v>90</v>
      </c>
      <c r="I36" s="10" t="str">
        <f t="shared" si="0"/>
        <v>Xuất sắc</v>
      </c>
      <c r="J36" s="9">
        <v>90</v>
      </c>
      <c r="K36" s="10" t="str">
        <f t="shared" si="1"/>
        <v>Xuất sắc</v>
      </c>
    </row>
    <row r="37" spans="1:11" ht="15" x14ac:dyDescent="0.25">
      <c r="A37" s="17">
        <v>25</v>
      </c>
      <c r="B37" s="18" t="s">
        <v>84</v>
      </c>
      <c r="C37" s="19" t="s">
        <v>85</v>
      </c>
      <c r="D37" s="20">
        <v>37651</v>
      </c>
      <c r="E37" s="9">
        <v>90</v>
      </c>
      <c r="F37" s="9">
        <v>90</v>
      </c>
      <c r="G37" s="9">
        <v>90</v>
      </c>
      <c r="H37" s="9">
        <v>90</v>
      </c>
      <c r="I37" s="10" t="str">
        <f t="shared" si="0"/>
        <v>Xuất sắc</v>
      </c>
      <c r="J37" s="9">
        <v>90</v>
      </c>
      <c r="K37" s="10" t="str">
        <f t="shared" si="1"/>
        <v>Xuất sắc</v>
      </c>
    </row>
    <row r="38" spans="1:11" ht="15" x14ac:dyDescent="0.25">
      <c r="A38" s="17">
        <v>26</v>
      </c>
      <c r="B38" s="18" t="s">
        <v>86</v>
      </c>
      <c r="C38" s="19" t="s">
        <v>87</v>
      </c>
      <c r="D38" s="20">
        <v>37916</v>
      </c>
      <c r="E38" s="9">
        <v>90</v>
      </c>
      <c r="F38" s="9">
        <v>90</v>
      </c>
      <c r="G38" s="9">
        <v>90</v>
      </c>
      <c r="H38" s="9">
        <v>90</v>
      </c>
      <c r="I38" s="10" t="str">
        <f t="shared" si="0"/>
        <v>Xuất sắc</v>
      </c>
      <c r="J38" s="9">
        <v>90</v>
      </c>
      <c r="K38" s="10" t="str">
        <f t="shared" si="1"/>
        <v>Xuất sắc</v>
      </c>
    </row>
    <row r="39" spans="1:11" ht="15" x14ac:dyDescent="0.25">
      <c r="A39" s="17">
        <v>27</v>
      </c>
      <c r="B39" s="18" t="s">
        <v>88</v>
      </c>
      <c r="C39" s="19" t="s">
        <v>89</v>
      </c>
      <c r="D39" s="20">
        <v>37622</v>
      </c>
      <c r="E39" s="9">
        <v>90</v>
      </c>
      <c r="F39" s="9">
        <v>90</v>
      </c>
      <c r="G39" s="9">
        <v>90</v>
      </c>
      <c r="H39" s="9">
        <v>90</v>
      </c>
      <c r="I39" s="10" t="str">
        <f t="shared" si="0"/>
        <v>Xuất sắc</v>
      </c>
      <c r="J39" s="9">
        <v>90</v>
      </c>
      <c r="K39" s="10" t="str">
        <f t="shared" si="1"/>
        <v>Xuất sắc</v>
      </c>
    </row>
    <row r="40" spans="1:11" ht="15" x14ac:dyDescent="0.25">
      <c r="A40" s="17">
        <v>28</v>
      </c>
      <c r="B40" s="18" t="s">
        <v>90</v>
      </c>
      <c r="C40" s="19" t="s">
        <v>91</v>
      </c>
      <c r="D40" s="20">
        <v>37899</v>
      </c>
      <c r="E40" s="9">
        <v>90</v>
      </c>
      <c r="F40" s="9">
        <v>90</v>
      </c>
      <c r="G40" s="9">
        <v>90</v>
      </c>
      <c r="H40" s="9">
        <v>90</v>
      </c>
      <c r="I40" s="10" t="str">
        <f t="shared" si="0"/>
        <v>Xuất sắc</v>
      </c>
      <c r="J40" s="9">
        <v>90</v>
      </c>
      <c r="K40" s="10" t="str">
        <f t="shared" si="1"/>
        <v>Xuất sắc</v>
      </c>
    </row>
    <row r="41" spans="1:11" ht="15" x14ac:dyDescent="0.25">
      <c r="A41" s="17">
        <v>29</v>
      </c>
      <c r="B41" s="18" t="s">
        <v>92</v>
      </c>
      <c r="C41" s="19" t="s">
        <v>93</v>
      </c>
      <c r="D41" s="20">
        <v>37829</v>
      </c>
      <c r="E41" s="9">
        <v>90</v>
      </c>
      <c r="F41" s="9">
        <v>90</v>
      </c>
      <c r="G41" s="9">
        <v>90</v>
      </c>
      <c r="H41" s="9">
        <v>90</v>
      </c>
      <c r="I41" s="10" t="str">
        <f t="shared" si="0"/>
        <v>Xuất sắc</v>
      </c>
      <c r="J41" s="9">
        <v>90</v>
      </c>
      <c r="K41" s="10" t="str">
        <f t="shared" si="1"/>
        <v>Xuất sắc</v>
      </c>
    </row>
    <row r="42" spans="1:11" ht="15" x14ac:dyDescent="0.25">
      <c r="A42" s="17">
        <v>30</v>
      </c>
      <c r="B42" s="18" t="s">
        <v>94</v>
      </c>
      <c r="C42" s="19" t="s">
        <v>95</v>
      </c>
      <c r="D42" s="20">
        <v>37650</v>
      </c>
      <c r="E42" s="9">
        <v>90</v>
      </c>
      <c r="F42" s="9">
        <v>90</v>
      </c>
      <c r="G42" s="9">
        <v>90</v>
      </c>
      <c r="H42" s="9">
        <v>90</v>
      </c>
      <c r="I42" s="10" t="str">
        <f t="shared" si="0"/>
        <v>Xuất sắc</v>
      </c>
      <c r="J42" s="9">
        <v>90</v>
      </c>
      <c r="K42" s="10" t="str">
        <f t="shared" si="1"/>
        <v>Xuất sắc</v>
      </c>
    </row>
    <row r="43" spans="1:11" ht="15" x14ac:dyDescent="0.25">
      <c r="A43" s="17">
        <v>31</v>
      </c>
      <c r="B43" s="18" t="s">
        <v>96</v>
      </c>
      <c r="C43" s="19" t="s">
        <v>97</v>
      </c>
      <c r="D43" s="20">
        <v>37844</v>
      </c>
      <c r="E43" s="9">
        <v>90</v>
      </c>
      <c r="F43" s="9">
        <v>90</v>
      </c>
      <c r="G43" s="9">
        <v>90</v>
      </c>
      <c r="H43" s="9">
        <v>90</v>
      </c>
      <c r="I43" s="10" t="str">
        <f t="shared" si="0"/>
        <v>Xuất sắc</v>
      </c>
      <c r="J43" s="9">
        <v>90</v>
      </c>
      <c r="K43" s="10" t="str">
        <f t="shared" si="1"/>
        <v>Xuất sắc</v>
      </c>
    </row>
    <row r="44" spans="1:11" ht="15" x14ac:dyDescent="0.25">
      <c r="A44" s="17">
        <v>32</v>
      </c>
      <c r="B44" s="18" t="s">
        <v>112</v>
      </c>
      <c r="C44" s="19" t="s">
        <v>113</v>
      </c>
      <c r="D44" s="20">
        <v>37926</v>
      </c>
      <c r="E44" s="9">
        <v>90</v>
      </c>
      <c r="F44" s="9">
        <v>90</v>
      </c>
      <c r="G44" s="9">
        <v>90</v>
      </c>
      <c r="H44" s="9">
        <v>90</v>
      </c>
      <c r="I44" s="10" t="str">
        <f t="shared" si="0"/>
        <v>Xuất sắc</v>
      </c>
      <c r="J44" s="9">
        <v>90</v>
      </c>
      <c r="K44" s="10" t="str">
        <f t="shared" si="1"/>
        <v>Xuất sắc</v>
      </c>
    </row>
    <row r="45" spans="1:11" ht="15" x14ac:dyDescent="0.25">
      <c r="A45" s="17">
        <v>33</v>
      </c>
      <c r="B45" s="18" t="s">
        <v>124</v>
      </c>
      <c r="C45" s="19" t="s">
        <v>125</v>
      </c>
      <c r="D45" s="20">
        <v>37044</v>
      </c>
      <c r="E45" s="9">
        <v>90</v>
      </c>
      <c r="F45" s="9">
        <v>90</v>
      </c>
      <c r="G45" s="9">
        <v>90</v>
      </c>
      <c r="H45" s="9">
        <v>90</v>
      </c>
      <c r="I45" s="10" t="str">
        <f t="shared" ref="I45:I76" si="2">IF(H45&gt;=90,"Xuất sắc",IF(H45&gt;=80,"Tốt", IF(H45&gt;=65,"Khá",IF(H45&gt;=50,"Trung bình", IF(H45&gt;=35, "Yếu", "Kém")))))</f>
        <v>Xuất sắc</v>
      </c>
      <c r="J45" s="9">
        <v>90</v>
      </c>
      <c r="K45" s="10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5" x14ac:dyDescent="0.25">
      <c r="A46" s="17">
        <v>34</v>
      </c>
      <c r="B46" s="18" t="s">
        <v>126</v>
      </c>
      <c r="C46" s="19" t="s">
        <v>127</v>
      </c>
      <c r="D46" s="20">
        <v>37395</v>
      </c>
      <c r="E46" s="9">
        <v>90</v>
      </c>
      <c r="F46" s="9">
        <v>90</v>
      </c>
      <c r="G46" s="9">
        <v>90</v>
      </c>
      <c r="H46" s="9">
        <v>90</v>
      </c>
      <c r="I46" s="10" t="str">
        <f t="shared" si="2"/>
        <v>Xuất sắc</v>
      </c>
      <c r="J46" s="9">
        <v>90</v>
      </c>
      <c r="K46" s="10" t="str">
        <f t="shared" si="3"/>
        <v>Xuất sắc</v>
      </c>
    </row>
    <row r="47" spans="1:11" ht="15" x14ac:dyDescent="0.25">
      <c r="A47" s="17">
        <v>35</v>
      </c>
      <c r="B47" s="18" t="s">
        <v>128</v>
      </c>
      <c r="C47" s="19" t="s">
        <v>129</v>
      </c>
      <c r="D47" s="20">
        <v>37683</v>
      </c>
      <c r="E47" s="9">
        <v>90</v>
      </c>
      <c r="F47" s="9">
        <v>90</v>
      </c>
      <c r="G47" s="9">
        <v>90</v>
      </c>
      <c r="H47" s="9">
        <v>90</v>
      </c>
      <c r="I47" s="10" t="str">
        <f t="shared" si="2"/>
        <v>Xuất sắc</v>
      </c>
      <c r="J47" s="9">
        <v>90</v>
      </c>
      <c r="K47" s="10" t="str">
        <f t="shared" si="3"/>
        <v>Xuất sắc</v>
      </c>
    </row>
    <row r="48" spans="1:11" ht="15" x14ac:dyDescent="0.25">
      <c r="A48" s="17">
        <v>36</v>
      </c>
      <c r="B48" s="18" t="s">
        <v>130</v>
      </c>
      <c r="C48" s="19" t="s">
        <v>131</v>
      </c>
      <c r="D48" s="20">
        <v>37960</v>
      </c>
      <c r="E48" s="9">
        <v>90</v>
      </c>
      <c r="F48" s="9">
        <v>90</v>
      </c>
      <c r="G48" s="9">
        <v>90</v>
      </c>
      <c r="H48" s="9">
        <v>90</v>
      </c>
      <c r="I48" s="10" t="str">
        <f t="shared" si="2"/>
        <v>Xuất sắc</v>
      </c>
      <c r="J48" s="9">
        <v>90</v>
      </c>
      <c r="K48" s="10" t="str">
        <f t="shared" si="3"/>
        <v>Xuất sắc</v>
      </c>
    </row>
    <row r="49" spans="1:11" ht="15" x14ac:dyDescent="0.25">
      <c r="A49" s="17">
        <v>37</v>
      </c>
      <c r="B49" s="18" t="s">
        <v>98</v>
      </c>
      <c r="C49" s="19" t="s">
        <v>99</v>
      </c>
      <c r="D49" s="20">
        <v>37762</v>
      </c>
      <c r="E49" s="9">
        <v>90</v>
      </c>
      <c r="F49" s="9">
        <v>90</v>
      </c>
      <c r="G49" s="9">
        <v>90</v>
      </c>
      <c r="H49" s="9">
        <v>90</v>
      </c>
      <c r="I49" s="10" t="str">
        <f t="shared" si="2"/>
        <v>Xuất sắc</v>
      </c>
      <c r="J49" s="9">
        <v>90</v>
      </c>
      <c r="K49" s="10" t="str">
        <f t="shared" si="3"/>
        <v>Xuất sắc</v>
      </c>
    </row>
    <row r="50" spans="1:11" ht="15" x14ac:dyDescent="0.25">
      <c r="A50" s="17">
        <v>38</v>
      </c>
      <c r="B50" s="18" t="s">
        <v>100</v>
      </c>
      <c r="C50" s="19" t="s">
        <v>101</v>
      </c>
      <c r="D50" s="20">
        <v>37827</v>
      </c>
      <c r="E50" s="9">
        <v>80</v>
      </c>
      <c r="F50" s="9">
        <v>80</v>
      </c>
      <c r="G50" s="9">
        <v>80</v>
      </c>
      <c r="H50" s="9">
        <v>80</v>
      </c>
      <c r="I50" s="10" t="str">
        <f t="shared" si="2"/>
        <v>Tốt</v>
      </c>
      <c r="J50" s="9">
        <v>80</v>
      </c>
      <c r="K50" s="10" t="str">
        <f t="shared" si="3"/>
        <v>Tốt</v>
      </c>
    </row>
    <row r="51" spans="1:11" ht="15" x14ac:dyDescent="0.25">
      <c r="A51" s="17">
        <v>39</v>
      </c>
      <c r="B51" s="18" t="s">
        <v>102</v>
      </c>
      <c r="C51" s="19" t="s">
        <v>103</v>
      </c>
      <c r="D51" s="20">
        <v>37878</v>
      </c>
      <c r="E51" s="9">
        <v>90</v>
      </c>
      <c r="F51" s="9">
        <v>90</v>
      </c>
      <c r="G51" s="9">
        <v>90</v>
      </c>
      <c r="H51" s="9">
        <v>90</v>
      </c>
      <c r="I51" s="10" t="str">
        <f t="shared" si="2"/>
        <v>Xuất sắc</v>
      </c>
      <c r="J51" s="9">
        <v>90</v>
      </c>
      <c r="K51" s="10" t="str">
        <f t="shared" si="3"/>
        <v>Xuất sắc</v>
      </c>
    </row>
    <row r="52" spans="1:11" ht="15" x14ac:dyDescent="0.25">
      <c r="A52" s="17">
        <v>40</v>
      </c>
      <c r="B52" s="18" t="s">
        <v>104</v>
      </c>
      <c r="C52" s="19" t="s">
        <v>105</v>
      </c>
      <c r="D52" s="20">
        <v>37949</v>
      </c>
      <c r="E52" s="9">
        <v>80</v>
      </c>
      <c r="F52" s="9">
        <v>80</v>
      </c>
      <c r="G52" s="9">
        <v>80</v>
      </c>
      <c r="H52" s="9">
        <v>80</v>
      </c>
      <c r="I52" s="10" t="str">
        <f t="shared" si="2"/>
        <v>Tốt</v>
      </c>
      <c r="J52" s="9">
        <v>80</v>
      </c>
      <c r="K52" s="10" t="str">
        <f t="shared" si="3"/>
        <v>Tốt</v>
      </c>
    </row>
    <row r="53" spans="1:11" ht="15" x14ac:dyDescent="0.25">
      <c r="A53" s="17">
        <v>41</v>
      </c>
      <c r="B53" s="18" t="s">
        <v>106</v>
      </c>
      <c r="C53" s="19" t="s">
        <v>107</v>
      </c>
      <c r="D53" s="20">
        <v>37625</v>
      </c>
      <c r="E53" s="9">
        <v>90</v>
      </c>
      <c r="F53" s="9">
        <v>90</v>
      </c>
      <c r="G53" s="9">
        <v>90</v>
      </c>
      <c r="H53" s="9">
        <v>90</v>
      </c>
      <c r="I53" s="10" t="str">
        <f t="shared" si="2"/>
        <v>Xuất sắc</v>
      </c>
      <c r="J53" s="9">
        <v>90</v>
      </c>
      <c r="K53" s="10" t="str">
        <f t="shared" si="3"/>
        <v>Xuất sắc</v>
      </c>
    </row>
    <row r="54" spans="1:11" ht="15" x14ac:dyDescent="0.25">
      <c r="A54" s="17">
        <v>42</v>
      </c>
      <c r="B54" s="18" t="s">
        <v>108</v>
      </c>
      <c r="C54" s="19" t="s">
        <v>109</v>
      </c>
      <c r="D54" s="20">
        <v>37882</v>
      </c>
      <c r="E54" s="9">
        <v>90</v>
      </c>
      <c r="F54" s="9">
        <v>90</v>
      </c>
      <c r="G54" s="9">
        <v>90</v>
      </c>
      <c r="H54" s="9">
        <v>90</v>
      </c>
      <c r="I54" s="10" t="str">
        <f t="shared" si="2"/>
        <v>Xuất sắc</v>
      </c>
      <c r="J54" s="9">
        <v>90</v>
      </c>
      <c r="K54" s="10" t="str">
        <f t="shared" si="3"/>
        <v>Xuất sắc</v>
      </c>
    </row>
    <row r="55" spans="1:11" ht="15" x14ac:dyDescent="0.25">
      <c r="A55" s="17">
        <v>43</v>
      </c>
      <c r="B55" s="18" t="s">
        <v>110</v>
      </c>
      <c r="C55" s="19" t="s">
        <v>111</v>
      </c>
      <c r="D55" s="20">
        <v>37883</v>
      </c>
      <c r="E55" s="9">
        <v>80</v>
      </c>
      <c r="F55" s="9">
        <v>80</v>
      </c>
      <c r="G55" s="9">
        <v>80</v>
      </c>
      <c r="H55" s="9">
        <v>80</v>
      </c>
      <c r="I55" s="10" t="str">
        <f t="shared" si="2"/>
        <v>Tốt</v>
      </c>
      <c r="J55" s="9">
        <v>80</v>
      </c>
      <c r="K55" s="10" t="str">
        <f t="shared" si="3"/>
        <v>Tốt</v>
      </c>
    </row>
    <row r="56" spans="1:11" ht="15" x14ac:dyDescent="0.25">
      <c r="A56" s="17">
        <v>44</v>
      </c>
      <c r="B56" s="18" t="s">
        <v>114</v>
      </c>
      <c r="C56" s="19" t="s">
        <v>115</v>
      </c>
      <c r="D56" s="20">
        <v>37656</v>
      </c>
      <c r="E56" s="9">
        <v>80</v>
      </c>
      <c r="F56" s="9">
        <v>80</v>
      </c>
      <c r="G56" s="9">
        <v>80</v>
      </c>
      <c r="H56" s="9">
        <v>80</v>
      </c>
      <c r="I56" s="10" t="str">
        <f t="shared" si="2"/>
        <v>Tốt</v>
      </c>
      <c r="J56" s="9">
        <v>80</v>
      </c>
      <c r="K56" s="10" t="str">
        <f t="shared" si="3"/>
        <v>Tốt</v>
      </c>
    </row>
    <row r="57" spans="1:11" ht="15" x14ac:dyDescent="0.25">
      <c r="A57" s="17">
        <v>45</v>
      </c>
      <c r="B57" s="18" t="s">
        <v>116</v>
      </c>
      <c r="C57" s="19" t="s">
        <v>117</v>
      </c>
      <c r="D57" s="20">
        <v>37772</v>
      </c>
      <c r="E57" s="9">
        <v>80</v>
      </c>
      <c r="F57" s="9">
        <v>80</v>
      </c>
      <c r="G57" s="9">
        <v>80</v>
      </c>
      <c r="H57" s="9">
        <v>80</v>
      </c>
      <c r="I57" s="10" t="str">
        <f t="shared" si="2"/>
        <v>Tốt</v>
      </c>
      <c r="J57" s="9">
        <v>80</v>
      </c>
      <c r="K57" s="10" t="str">
        <f t="shared" si="3"/>
        <v>Tốt</v>
      </c>
    </row>
    <row r="58" spans="1:11" ht="15" x14ac:dyDescent="0.25">
      <c r="A58" s="17">
        <v>46</v>
      </c>
      <c r="B58" s="18" t="s">
        <v>118</v>
      </c>
      <c r="C58" s="19" t="s">
        <v>119</v>
      </c>
      <c r="D58" s="20">
        <v>37676</v>
      </c>
      <c r="E58" s="9">
        <v>90</v>
      </c>
      <c r="F58" s="9">
        <v>90</v>
      </c>
      <c r="G58" s="9">
        <v>90</v>
      </c>
      <c r="H58" s="9">
        <v>90</v>
      </c>
      <c r="I58" s="10" t="str">
        <f t="shared" si="2"/>
        <v>Xuất sắc</v>
      </c>
      <c r="J58" s="9">
        <v>90</v>
      </c>
      <c r="K58" s="10" t="str">
        <f t="shared" si="3"/>
        <v>Xuất sắc</v>
      </c>
    </row>
    <row r="59" spans="1:11" ht="15" x14ac:dyDescent="0.25">
      <c r="A59" s="17">
        <v>47</v>
      </c>
      <c r="B59" s="18" t="s">
        <v>120</v>
      </c>
      <c r="C59" s="19" t="s">
        <v>121</v>
      </c>
      <c r="D59" s="20">
        <v>37909</v>
      </c>
      <c r="E59" s="9">
        <v>92</v>
      </c>
      <c r="F59" s="9">
        <v>90</v>
      </c>
      <c r="G59" s="9">
        <v>90</v>
      </c>
      <c r="H59" s="9">
        <v>90</v>
      </c>
      <c r="I59" s="10" t="str">
        <f t="shared" si="2"/>
        <v>Xuất sắc</v>
      </c>
      <c r="J59" s="9">
        <v>90</v>
      </c>
      <c r="K59" s="10" t="str">
        <f t="shared" si="3"/>
        <v>Xuất sắc</v>
      </c>
    </row>
    <row r="60" spans="1:11" ht="15" x14ac:dyDescent="0.25">
      <c r="A60" s="17">
        <v>48</v>
      </c>
      <c r="B60" s="18" t="s">
        <v>122</v>
      </c>
      <c r="C60" s="19" t="s">
        <v>123</v>
      </c>
      <c r="D60" s="20">
        <v>37749</v>
      </c>
      <c r="E60" s="9">
        <v>82</v>
      </c>
      <c r="F60" s="9">
        <v>82</v>
      </c>
      <c r="G60" s="9">
        <v>82</v>
      </c>
      <c r="H60" s="9">
        <v>82</v>
      </c>
      <c r="I60" s="10" t="str">
        <f t="shared" si="2"/>
        <v>Tốt</v>
      </c>
      <c r="J60" s="9">
        <v>82</v>
      </c>
      <c r="K60" s="10" t="str">
        <f t="shared" si="3"/>
        <v>Tốt</v>
      </c>
    </row>
    <row r="61" spans="1:11" ht="15" x14ac:dyDescent="0.25">
      <c r="A61" s="17">
        <v>49</v>
      </c>
      <c r="B61" s="18" t="s">
        <v>132</v>
      </c>
      <c r="C61" s="19" t="s">
        <v>133</v>
      </c>
      <c r="D61" s="20">
        <v>37825</v>
      </c>
      <c r="E61" s="9">
        <v>90</v>
      </c>
      <c r="F61" s="9">
        <v>90</v>
      </c>
      <c r="G61" s="9">
        <v>90</v>
      </c>
      <c r="H61" s="9">
        <v>90</v>
      </c>
      <c r="I61" s="10" t="str">
        <f t="shared" si="2"/>
        <v>Xuất sắc</v>
      </c>
      <c r="J61" s="9">
        <v>90</v>
      </c>
      <c r="K61" s="10" t="str">
        <f t="shared" si="3"/>
        <v>Xuất sắc</v>
      </c>
    </row>
    <row r="62" spans="1:11" ht="15" x14ac:dyDescent="0.25">
      <c r="A62" s="17">
        <v>50</v>
      </c>
      <c r="B62" s="18" t="s">
        <v>134</v>
      </c>
      <c r="C62" s="19" t="s">
        <v>135</v>
      </c>
      <c r="D62" s="20">
        <v>37697</v>
      </c>
      <c r="E62" s="9">
        <v>90</v>
      </c>
      <c r="F62" s="9">
        <v>90</v>
      </c>
      <c r="G62" s="9">
        <v>90</v>
      </c>
      <c r="H62" s="9">
        <v>90</v>
      </c>
      <c r="I62" s="10" t="str">
        <f t="shared" si="2"/>
        <v>Xuất sắc</v>
      </c>
      <c r="J62" s="9">
        <v>90</v>
      </c>
      <c r="K62" s="10" t="str">
        <f t="shared" si="3"/>
        <v>Xuất sắc</v>
      </c>
    </row>
    <row r="63" spans="1:11" ht="15" x14ac:dyDescent="0.25">
      <c r="A63" s="17">
        <v>51</v>
      </c>
      <c r="B63" s="18" t="s">
        <v>136</v>
      </c>
      <c r="C63" s="19" t="s">
        <v>137</v>
      </c>
      <c r="D63" s="20">
        <v>37946</v>
      </c>
      <c r="E63" s="9">
        <v>90</v>
      </c>
      <c r="F63" s="9">
        <v>90</v>
      </c>
      <c r="G63" s="9">
        <v>90</v>
      </c>
      <c r="H63" s="9">
        <v>90</v>
      </c>
      <c r="I63" s="10" t="str">
        <f t="shared" si="2"/>
        <v>Xuất sắc</v>
      </c>
      <c r="J63" s="9">
        <v>90</v>
      </c>
      <c r="K63" s="10" t="str">
        <f t="shared" si="3"/>
        <v>Xuất sắc</v>
      </c>
    </row>
    <row r="64" spans="1:11" ht="15" x14ac:dyDescent="0.25">
      <c r="A64" s="17">
        <v>52</v>
      </c>
      <c r="B64" s="18" t="s">
        <v>138</v>
      </c>
      <c r="C64" s="19" t="s">
        <v>139</v>
      </c>
      <c r="D64" s="20">
        <v>37911</v>
      </c>
      <c r="E64" s="9">
        <v>90</v>
      </c>
      <c r="F64" s="9">
        <v>90</v>
      </c>
      <c r="G64" s="9">
        <v>90</v>
      </c>
      <c r="H64" s="9">
        <v>90</v>
      </c>
      <c r="I64" s="10" t="str">
        <f t="shared" si="2"/>
        <v>Xuất sắc</v>
      </c>
      <c r="J64" s="9">
        <v>90</v>
      </c>
      <c r="K64" s="10" t="str">
        <f t="shared" si="3"/>
        <v>Xuất sắc</v>
      </c>
    </row>
    <row r="65" spans="1:11" ht="15" x14ac:dyDescent="0.25">
      <c r="A65" s="17">
        <v>53</v>
      </c>
      <c r="B65" s="18" t="s">
        <v>140</v>
      </c>
      <c r="C65" s="19" t="s">
        <v>141</v>
      </c>
      <c r="D65" s="20">
        <v>37731</v>
      </c>
      <c r="E65" s="9">
        <v>90</v>
      </c>
      <c r="F65" s="9">
        <v>90</v>
      </c>
      <c r="G65" s="9">
        <v>90</v>
      </c>
      <c r="H65" s="9">
        <v>90</v>
      </c>
      <c r="I65" s="10" t="str">
        <f t="shared" si="2"/>
        <v>Xuất sắc</v>
      </c>
      <c r="J65" s="9">
        <v>90</v>
      </c>
      <c r="K65" s="10" t="str">
        <f t="shared" si="3"/>
        <v>Xuất sắc</v>
      </c>
    </row>
    <row r="67" spans="1:11" x14ac:dyDescent="0.2">
      <c r="A67" s="31" t="s">
        <v>146</v>
      </c>
      <c r="B67" s="31"/>
      <c r="C67" s="31"/>
    </row>
  </sheetData>
  <sortState xmlns:xlrd2="http://schemas.microsoft.com/office/spreadsheetml/2017/richdata2" ref="A13:K65">
    <sortCondition ref="B13:B65"/>
  </sortState>
  <mergeCells count="16">
    <mergeCell ref="A6:K6"/>
    <mergeCell ref="A1:D1"/>
    <mergeCell ref="G1:K1"/>
    <mergeCell ref="A2:D2"/>
    <mergeCell ref="G2:K2"/>
    <mergeCell ref="A5:K5"/>
    <mergeCell ref="A67:C67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65">
    <cfRule type="duplicateValues" dxfId="23" priority="1"/>
    <cfRule type="duplicateValues" dxfId="22" priority="2"/>
    <cfRule type="duplicateValues" dxfId="21" priority="3"/>
    <cfRule type="duplicateValues" dxfId="20" priority="4"/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3067-92CC-4B83-8D5D-1187EFFBD9D8}">
  <dimension ref="A1:K56"/>
  <sheetViews>
    <sheetView topLeftCell="A11" workbookViewId="0">
      <selection activeCell="A56" sqref="A56:XFD56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20.25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40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3"/>
      <c r="B12" s="38"/>
      <c r="C12" s="38"/>
      <c r="D12" s="38"/>
      <c r="E12" s="8"/>
      <c r="F12" s="8"/>
      <c r="G12" s="8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5" x14ac:dyDescent="0.25">
      <c r="A13" s="17">
        <v>1</v>
      </c>
      <c r="B13" s="18" t="s">
        <v>961</v>
      </c>
      <c r="C13" s="19" t="s">
        <v>962</v>
      </c>
      <c r="D13" s="20">
        <v>38987</v>
      </c>
      <c r="E13" s="9">
        <v>70</v>
      </c>
      <c r="F13" s="9">
        <v>80</v>
      </c>
      <c r="G13" s="9">
        <v>80</v>
      </c>
      <c r="H13" s="9">
        <v>80</v>
      </c>
      <c r="I13" s="10" t="str">
        <f t="shared" ref="I13:I54" si="0">IF(H13&gt;=90,"Xuất sắc",IF(H13&gt;=80,"Tốt", IF(H13&gt;=65,"Khá",IF(H13&gt;=50,"Trung bình", IF(H13&gt;=35, "Yếu", "Kém")))))</f>
        <v>Tốt</v>
      </c>
      <c r="J13" s="9">
        <v>80</v>
      </c>
      <c r="K13" s="10" t="str">
        <f t="shared" ref="K13:K54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963</v>
      </c>
      <c r="C14" s="19" t="s">
        <v>691</v>
      </c>
      <c r="D14" s="20">
        <v>39063</v>
      </c>
      <c r="E14" s="9">
        <v>80</v>
      </c>
      <c r="F14" s="9">
        <v>80</v>
      </c>
      <c r="G14" s="9">
        <v>80</v>
      </c>
      <c r="H14" s="9">
        <v>80</v>
      </c>
      <c r="I14" s="10" t="str">
        <f t="shared" si="0"/>
        <v>Tốt</v>
      </c>
      <c r="J14" s="9">
        <v>80</v>
      </c>
      <c r="K14" s="10" t="str">
        <f t="shared" si="1"/>
        <v>Tốt</v>
      </c>
    </row>
    <row r="15" spans="1:11" ht="15" x14ac:dyDescent="0.25">
      <c r="A15" s="17">
        <v>3</v>
      </c>
      <c r="B15" s="18" t="s">
        <v>964</v>
      </c>
      <c r="C15" s="19" t="s">
        <v>965</v>
      </c>
      <c r="D15" s="20">
        <v>38814</v>
      </c>
      <c r="E15" s="9">
        <v>77</v>
      </c>
      <c r="F15" s="9">
        <v>80</v>
      </c>
      <c r="G15" s="9">
        <v>80</v>
      </c>
      <c r="H15" s="9">
        <v>80</v>
      </c>
      <c r="I15" s="10" t="str">
        <f t="shared" si="0"/>
        <v>Tốt</v>
      </c>
      <c r="J15" s="9">
        <v>80</v>
      </c>
      <c r="K15" s="10" t="str">
        <f t="shared" si="1"/>
        <v>Tốt</v>
      </c>
    </row>
    <row r="16" spans="1:11" ht="15" x14ac:dyDescent="0.25">
      <c r="A16" s="17">
        <v>4</v>
      </c>
      <c r="B16" s="18" t="s">
        <v>966</v>
      </c>
      <c r="C16" s="19" t="s">
        <v>967</v>
      </c>
      <c r="D16" s="20">
        <v>38999</v>
      </c>
      <c r="E16" s="9">
        <v>82</v>
      </c>
      <c r="F16" s="9">
        <v>82</v>
      </c>
      <c r="G16" s="9">
        <v>82</v>
      </c>
      <c r="H16" s="9">
        <v>82</v>
      </c>
      <c r="I16" s="10" t="str">
        <f t="shared" si="0"/>
        <v>Tốt</v>
      </c>
      <c r="J16" s="9">
        <v>82</v>
      </c>
      <c r="K16" s="10" t="str">
        <f t="shared" si="1"/>
        <v>Tốt</v>
      </c>
    </row>
    <row r="17" spans="1:11" ht="15" x14ac:dyDescent="0.25">
      <c r="A17" s="17">
        <v>5</v>
      </c>
      <c r="B17" s="18" t="s">
        <v>968</v>
      </c>
      <c r="C17" s="19" t="s">
        <v>969</v>
      </c>
      <c r="D17" s="20">
        <v>39047</v>
      </c>
      <c r="E17" s="9">
        <v>80</v>
      </c>
      <c r="F17" s="9">
        <v>80</v>
      </c>
      <c r="G17" s="9">
        <v>80</v>
      </c>
      <c r="H17" s="9">
        <v>80</v>
      </c>
      <c r="I17" s="10" t="str">
        <f t="shared" si="0"/>
        <v>Tốt</v>
      </c>
      <c r="J17" s="9">
        <v>80</v>
      </c>
      <c r="K17" s="10" t="str">
        <f t="shared" si="1"/>
        <v>Tốt</v>
      </c>
    </row>
    <row r="18" spans="1:11" ht="15" x14ac:dyDescent="0.25">
      <c r="A18" s="17">
        <v>6</v>
      </c>
      <c r="B18" s="18" t="s">
        <v>970</v>
      </c>
      <c r="C18" s="19" t="s">
        <v>971</v>
      </c>
      <c r="D18" s="20">
        <v>38913</v>
      </c>
      <c r="E18" s="9">
        <v>70</v>
      </c>
      <c r="F18" s="9">
        <v>80</v>
      </c>
      <c r="G18" s="9">
        <v>80</v>
      </c>
      <c r="H18" s="9">
        <v>80</v>
      </c>
      <c r="I18" s="10" t="str">
        <f t="shared" si="0"/>
        <v>Tốt</v>
      </c>
      <c r="J18" s="9">
        <v>80</v>
      </c>
      <c r="K18" s="10" t="str">
        <f t="shared" si="1"/>
        <v>Tốt</v>
      </c>
    </row>
    <row r="19" spans="1:11" ht="15" x14ac:dyDescent="0.25">
      <c r="A19" s="17">
        <v>7</v>
      </c>
      <c r="B19" s="18" t="s">
        <v>972</v>
      </c>
      <c r="C19" s="19" t="s">
        <v>973</v>
      </c>
      <c r="D19" s="20">
        <v>38905</v>
      </c>
      <c r="E19" s="9">
        <v>80</v>
      </c>
      <c r="F19" s="9">
        <v>80</v>
      </c>
      <c r="G19" s="9">
        <v>80</v>
      </c>
      <c r="H19" s="9">
        <v>80</v>
      </c>
      <c r="I19" s="10" t="str">
        <f t="shared" si="0"/>
        <v>Tốt</v>
      </c>
      <c r="J19" s="9">
        <v>80</v>
      </c>
      <c r="K19" s="10" t="str">
        <f t="shared" si="1"/>
        <v>Tốt</v>
      </c>
    </row>
    <row r="20" spans="1:11" ht="15" x14ac:dyDescent="0.25">
      <c r="A20" s="17">
        <v>8</v>
      </c>
      <c r="B20" s="18" t="s">
        <v>974</v>
      </c>
      <c r="C20" s="19" t="s">
        <v>975</v>
      </c>
      <c r="D20" s="20">
        <v>39026</v>
      </c>
      <c r="E20" s="9">
        <v>85</v>
      </c>
      <c r="F20" s="9">
        <v>85</v>
      </c>
      <c r="G20" s="9">
        <v>85</v>
      </c>
      <c r="H20" s="9">
        <v>85</v>
      </c>
      <c r="I20" s="10" t="str">
        <f t="shared" si="0"/>
        <v>Tốt</v>
      </c>
      <c r="J20" s="9">
        <v>85</v>
      </c>
      <c r="K20" s="10" t="str">
        <f t="shared" si="1"/>
        <v>Tốt</v>
      </c>
    </row>
    <row r="21" spans="1:11" ht="15" x14ac:dyDescent="0.25">
      <c r="A21" s="17">
        <v>9</v>
      </c>
      <c r="B21" s="18" t="s">
        <v>976</v>
      </c>
      <c r="C21" s="19" t="s">
        <v>977</v>
      </c>
      <c r="D21" s="20">
        <v>38849</v>
      </c>
      <c r="E21" s="9">
        <v>94</v>
      </c>
      <c r="F21" s="9">
        <v>96</v>
      </c>
      <c r="G21" s="9">
        <v>96</v>
      </c>
      <c r="H21" s="9">
        <v>96</v>
      </c>
      <c r="I21" s="10" t="str">
        <f t="shared" si="0"/>
        <v>Xuất sắc</v>
      </c>
      <c r="J21" s="9">
        <v>96</v>
      </c>
      <c r="K21" s="10" t="str">
        <f t="shared" si="1"/>
        <v>Xuất sắc</v>
      </c>
    </row>
    <row r="22" spans="1:11" ht="15" x14ac:dyDescent="0.25">
      <c r="A22" s="17">
        <v>10</v>
      </c>
      <c r="B22" s="18" t="s">
        <v>978</v>
      </c>
      <c r="C22" s="19" t="s">
        <v>979</v>
      </c>
      <c r="D22" s="20">
        <v>38812</v>
      </c>
      <c r="E22" s="9">
        <v>80</v>
      </c>
      <c r="F22" s="9">
        <v>90</v>
      </c>
      <c r="G22" s="9">
        <v>90</v>
      </c>
      <c r="H22" s="9">
        <v>90</v>
      </c>
      <c r="I22" s="10" t="str">
        <f t="shared" si="0"/>
        <v>Xuất sắc</v>
      </c>
      <c r="J22" s="9">
        <v>90</v>
      </c>
      <c r="K22" s="10" t="str">
        <f t="shared" si="1"/>
        <v>Xuất sắc</v>
      </c>
    </row>
    <row r="23" spans="1:11" ht="15" x14ac:dyDescent="0.25">
      <c r="A23" s="17">
        <v>11</v>
      </c>
      <c r="B23" s="18" t="s">
        <v>980</v>
      </c>
      <c r="C23" s="19" t="s">
        <v>981</v>
      </c>
      <c r="D23" s="20">
        <v>38903</v>
      </c>
      <c r="E23" s="9">
        <v>82</v>
      </c>
      <c r="F23" s="9">
        <v>82</v>
      </c>
      <c r="G23" s="9">
        <v>82</v>
      </c>
      <c r="H23" s="9">
        <v>82</v>
      </c>
      <c r="I23" s="10" t="str">
        <f t="shared" si="0"/>
        <v>Tốt</v>
      </c>
      <c r="J23" s="9">
        <v>82</v>
      </c>
      <c r="K23" s="10" t="str">
        <f t="shared" si="1"/>
        <v>Tốt</v>
      </c>
    </row>
    <row r="24" spans="1:11" ht="15" x14ac:dyDescent="0.25">
      <c r="A24" s="17">
        <v>12</v>
      </c>
      <c r="B24" s="18" t="s">
        <v>982</v>
      </c>
      <c r="C24" s="19" t="s">
        <v>983</v>
      </c>
      <c r="D24" s="20">
        <v>39080</v>
      </c>
      <c r="E24" s="9">
        <v>92</v>
      </c>
      <c r="F24" s="9">
        <v>92</v>
      </c>
      <c r="G24" s="9">
        <v>92</v>
      </c>
      <c r="H24" s="9">
        <v>92</v>
      </c>
      <c r="I24" s="10" t="str">
        <f t="shared" si="0"/>
        <v>Xuất sắc</v>
      </c>
      <c r="J24" s="9">
        <v>92</v>
      </c>
      <c r="K24" s="10" t="str">
        <f t="shared" si="1"/>
        <v>Xuất sắc</v>
      </c>
    </row>
    <row r="25" spans="1:11" ht="15" x14ac:dyDescent="0.25">
      <c r="A25" s="17">
        <v>13</v>
      </c>
      <c r="B25" s="18" t="s">
        <v>984</v>
      </c>
      <c r="C25" s="19" t="s">
        <v>985</v>
      </c>
      <c r="D25" s="20">
        <v>38994</v>
      </c>
      <c r="E25" s="9">
        <v>80</v>
      </c>
      <c r="F25" s="9">
        <v>80</v>
      </c>
      <c r="G25" s="9">
        <v>80</v>
      </c>
      <c r="H25" s="9">
        <v>80</v>
      </c>
      <c r="I25" s="10" t="str">
        <f t="shared" si="0"/>
        <v>Tốt</v>
      </c>
      <c r="J25" s="9">
        <v>80</v>
      </c>
      <c r="K25" s="10" t="str">
        <f t="shared" si="1"/>
        <v>Tốt</v>
      </c>
    </row>
    <row r="26" spans="1:11" ht="15" x14ac:dyDescent="0.25">
      <c r="A26" s="17">
        <v>14</v>
      </c>
      <c r="B26" s="18" t="s">
        <v>986</v>
      </c>
      <c r="C26" s="19" t="s">
        <v>987</v>
      </c>
      <c r="D26" s="20">
        <v>38862</v>
      </c>
      <c r="E26" s="9">
        <v>84</v>
      </c>
      <c r="F26" s="9">
        <v>84</v>
      </c>
      <c r="G26" s="9">
        <v>84</v>
      </c>
      <c r="H26" s="9">
        <v>84</v>
      </c>
      <c r="I26" s="10" t="str">
        <f t="shared" si="0"/>
        <v>Tốt</v>
      </c>
      <c r="J26" s="9">
        <v>84</v>
      </c>
      <c r="K26" s="10" t="str">
        <f t="shared" si="1"/>
        <v>Tốt</v>
      </c>
    </row>
    <row r="27" spans="1:11" ht="15" x14ac:dyDescent="0.25">
      <c r="A27" s="17">
        <v>15</v>
      </c>
      <c r="B27" s="18" t="s">
        <v>988</v>
      </c>
      <c r="C27" s="19" t="s">
        <v>989</v>
      </c>
      <c r="D27" s="20">
        <v>38889</v>
      </c>
      <c r="E27" s="9">
        <v>90</v>
      </c>
      <c r="F27" s="9">
        <v>90</v>
      </c>
      <c r="G27" s="9">
        <v>90</v>
      </c>
      <c r="H27" s="9">
        <v>90</v>
      </c>
      <c r="I27" s="10" t="str">
        <f t="shared" si="0"/>
        <v>Xuất sắc</v>
      </c>
      <c r="J27" s="9">
        <v>90</v>
      </c>
      <c r="K27" s="10" t="str">
        <f t="shared" si="1"/>
        <v>Xuất sắc</v>
      </c>
    </row>
    <row r="28" spans="1:11" ht="15" x14ac:dyDescent="0.25">
      <c r="A28" s="17">
        <v>16</v>
      </c>
      <c r="B28" s="18" t="s">
        <v>990</v>
      </c>
      <c r="C28" s="19" t="s">
        <v>991</v>
      </c>
      <c r="D28" s="20">
        <v>38745</v>
      </c>
      <c r="E28" s="9">
        <v>80</v>
      </c>
      <c r="F28" s="9">
        <v>80</v>
      </c>
      <c r="G28" s="9">
        <v>80</v>
      </c>
      <c r="H28" s="9">
        <v>80</v>
      </c>
      <c r="I28" s="10" t="str">
        <f t="shared" si="0"/>
        <v>Tốt</v>
      </c>
      <c r="J28" s="9">
        <v>80</v>
      </c>
      <c r="K28" s="10" t="str">
        <f t="shared" si="1"/>
        <v>Tốt</v>
      </c>
    </row>
    <row r="29" spans="1:11" ht="15" x14ac:dyDescent="0.25">
      <c r="A29" s="17">
        <v>17</v>
      </c>
      <c r="B29" s="18" t="s">
        <v>992</v>
      </c>
      <c r="C29" s="19" t="s">
        <v>993</v>
      </c>
      <c r="D29" s="20">
        <v>38959</v>
      </c>
      <c r="E29" s="9">
        <v>85</v>
      </c>
      <c r="F29" s="9">
        <v>90</v>
      </c>
      <c r="G29" s="9">
        <v>90</v>
      </c>
      <c r="H29" s="9">
        <v>90</v>
      </c>
      <c r="I29" s="10" t="str">
        <f t="shared" si="0"/>
        <v>Xuất sắc</v>
      </c>
      <c r="J29" s="9">
        <v>90</v>
      </c>
      <c r="K29" s="10" t="str">
        <f t="shared" si="1"/>
        <v>Xuất sắc</v>
      </c>
    </row>
    <row r="30" spans="1:11" ht="15" x14ac:dyDescent="0.25">
      <c r="A30" s="17">
        <v>18</v>
      </c>
      <c r="B30" s="18" t="s">
        <v>994</v>
      </c>
      <c r="C30" s="19" t="s">
        <v>995</v>
      </c>
      <c r="D30" s="20">
        <v>38778</v>
      </c>
      <c r="E30" s="9">
        <v>96</v>
      </c>
      <c r="F30" s="9">
        <v>96</v>
      </c>
      <c r="G30" s="9">
        <v>96</v>
      </c>
      <c r="H30" s="9">
        <v>96</v>
      </c>
      <c r="I30" s="10" t="str">
        <f t="shared" si="0"/>
        <v>Xuất sắc</v>
      </c>
      <c r="J30" s="9">
        <v>96</v>
      </c>
      <c r="K30" s="10" t="str">
        <f t="shared" si="1"/>
        <v>Xuất sắc</v>
      </c>
    </row>
    <row r="31" spans="1:11" ht="15" x14ac:dyDescent="0.25">
      <c r="A31" s="17">
        <v>19</v>
      </c>
      <c r="B31" s="18" t="s">
        <v>996</v>
      </c>
      <c r="C31" s="19" t="s">
        <v>997</v>
      </c>
      <c r="D31" s="20">
        <v>38992</v>
      </c>
      <c r="E31" s="9">
        <v>80</v>
      </c>
      <c r="F31" s="9">
        <v>77</v>
      </c>
      <c r="G31" s="9">
        <v>77</v>
      </c>
      <c r="H31" s="9">
        <v>77</v>
      </c>
      <c r="I31" s="10" t="str">
        <f t="shared" si="0"/>
        <v>Khá</v>
      </c>
      <c r="J31" s="9">
        <v>77</v>
      </c>
      <c r="K31" s="10" t="str">
        <f t="shared" si="1"/>
        <v>Khá</v>
      </c>
    </row>
    <row r="32" spans="1:11" ht="15" x14ac:dyDescent="0.25">
      <c r="A32" s="17">
        <v>20</v>
      </c>
      <c r="B32" s="18" t="s">
        <v>998</v>
      </c>
      <c r="C32" s="19" t="s">
        <v>999</v>
      </c>
      <c r="D32" s="20">
        <v>38831</v>
      </c>
      <c r="E32" s="9">
        <v>84</v>
      </c>
      <c r="F32" s="9">
        <v>88</v>
      </c>
      <c r="G32" s="9">
        <v>88</v>
      </c>
      <c r="H32" s="9">
        <v>88</v>
      </c>
      <c r="I32" s="10" t="str">
        <f t="shared" si="0"/>
        <v>Tốt</v>
      </c>
      <c r="J32" s="9">
        <v>88</v>
      </c>
      <c r="K32" s="10" t="str">
        <f t="shared" si="1"/>
        <v>Tốt</v>
      </c>
    </row>
    <row r="33" spans="1:11" ht="15" x14ac:dyDescent="0.25">
      <c r="A33" s="17">
        <v>21</v>
      </c>
      <c r="B33" s="18" t="s">
        <v>1000</v>
      </c>
      <c r="C33" s="19" t="s">
        <v>1001</v>
      </c>
      <c r="D33" s="20">
        <v>38938</v>
      </c>
      <c r="E33" s="9">
        <v>94</v>
      </c>
      <c r="F33" s="9">
        <v>84</v>
      </c>
      <c r="G33" s="9">
        <v>84</v>
      </c>
      <c r="H33" s="9">
        <v>84</v>
      </c>
      <c r="I33" s="10" t="str">
        <f t="shared" si="0"/>
        <v>Tốt</v>
      </c>
      <c r="J33" s="9">
        <v>84</v>
      </c>
      <c r="K33" s="10" t="str">
        <f t="shared" si="1"/>
        <v>Tốt</v>
      </c>
    </row>
    <row r="34" spans="1:11" ht="15" x14ac:dyDescent="0.25">
      <c r="A34" s="17">
        <v>22</v>
      </c>
      <c r="B34" s="18" t="s">
        <v>1002</v>
      </c>
      <c r="C34" s="19" t="s">
        <v>1003</v>
      </c>
      <c r="D34" s="20">
        <v>38845</v>
      </c>
      <c r="E34" s="9">
        <v>80</v>
      </c>
      <c r="F34" s="9">
        <v>80</v>
      </c>
      <c r="G34" s="9">
        <v>80</v>
      </c>
      <c r="H34" s="9">
        <v>80</v>
      </c>
      <c r="I34" s="10" t="str">
        <f t="shared" si="0"/>
        <v>Tốt</v>
      </c>
      <c r="J34" s="9">
        <v>80</v>
      </c>
      <c r="K34" s="10" t="str">
        <f t="shared" si="1"/>
        <v>Tốt</v>
      </c>
    </row>
    <row r="35" spans="1:11" ht="15" x14ac:dyDescent="0.25">
      <c r="A35" s="17">
        <v>23</v>
      </c>
      <c r="B35" s="18" t="s">
        <v>1004</v>
      </c>
      <c r="C35" s="19" t="s">
        <v>1005</v>
      </c>
      <c r="D35" s="20">
        <v>38899</v>
      </c>
      <c r="E35" s="9">
        <v>80</v>
      </c>
      <c r="F35" s="9">
        <v>80</v>
      </c>
      <c r="G35" s="9">
        <v>80</v>
      </c>
      <c r="H35" s="9">
        <v>80</v>
      </c>
      <c r="I35" s="10" t="str">
        <f t="shared" si="0"/>
        <v>Tốt</v>
      </c>
      <c r="J35" s="9">
        <v>80</v>
      </c>
      <c r="K35" s="10" t="str">
        <f t="shared" si="1"/>
        <v>Tốt</v>
      </c>
    </row>
    <row r="36" spans="1:11" ht="15" x14ac:dyDescent="0.25">
      <c r="A36" s="17">
        <v>24</v>
      </c>
      <c r="B36" s="18" t="s">
        <v>1006</v>
      </c>
      <c r="C36" s="19" t="s">
        <v>288</v>
      </c>
      <c r="D36" s="20">
        <v>39066</v>
      </c>
      <c r="E36" s="9">
        <v>80</v>
      </c>
      <c r="F36" s="9">
        <v>80</v>
      </c>
      <c r="G36" s="9">
        <v>80</v>
      </c>
      <c r="H36" s="9">
        <v>80</v>
      </c>
      <c r="I36" s="10" t="str">
        <f t="shared" si="0"/>
        <v>Tốt</v>
      </c>
      <c r="J36" s="9">
        <v>80</v>
      </c>
      <c r="K36" s="10" t="str">
        <f t="shared" si="1"/>
        <v>Tốt</v>
      </c>
    </row>
    <row r="37" spans="1:11" ht="15" x14ac:dyDescent="0.25">
      <c r="A37" s="17">
        <v>25</v>
      </c>
      <c r="B37" s="18" t="s">
        <v>1007</v>
      </c>
      <c r="C37" s="19" t="s">
        <v>1008</v>
      </c>
      <c r="D37" s="20">
        <v>39069</v>
      </c>
      <c r="E37" s="9">
        <v>84</v>
      </c>
      <c r="F37" s="9">
        <v>84</v>
      </c>
      <c r="G37" s="9">
        <v>84</v>
      </c>
      <c r="H37" s="9">
        <v>84</v>
      </c>
      <c r="I37" s="10" t="str">
        <f t="shared" si="0"/>
        <v>Tốt</v>
      </c>
      <c r="J37" s="9">
        <v>84</v>
      </c>
      <c r="K37" s="10" t="str">
        <f t="shared" si="1"/>
        <v>Tốt</v>
      </c>
    </row>
    <row r="38" spans="1:11" ht="15" x14ac:dyDescent="0.25">
      <c r="A38" s="17">
        <v>26</v>
      </c>
      <c r="B38" s="18" t="s">
        <v>1009</v>
      </c>
      <c r="C38" s="19" t="s">
        <v>1010</v>
      </c>
      <c r="D38" s="20">
        <v>38951</v>
      </c>
      <c r="E38" s="9">
        <v>84</v>
      </c>
      <c r="F38" s="9">
        <v>84</v>
      </c>
      <c r="G38" s="9">
        <v>84</v>
      </c>
      <c r="H38" s="9">
        <v>84</v>
      </c>
      <c r="I38" s="10" t="str">
        <f t="shared" si="0"/>
        <v>Tốt</v>
      </c>
      <c r="J38" s="9">
        <v>84</v>
      </c>
      <c r="K38" s="10" t="str">
        <f t="shared" si="1"/>
        <v>Tốt</v>
      </c>
    </row>
    <row r="39" spans="1:11" ht="15" x14ac:dyDescent="0.25">
      <c r="A39" s="17">
        <v>27</v>
      </c>
      <c r="B39" s="18" t="s">
        <v>1011</v>
      </c>
      <c r="C39" s="19" t="s">
        <v>1012</v>
      </c>
      <c r="D39" s="20">
        <v>38934</v>
      </c>
      <c r="E39" s="9">
        <v>80</v>
      </c>
      <c r="F39" s="9">
        <v>80</v>
      </c>
      <c r="G39" s="9">
        <v>80</v>
      </c>
      <c r="H39" s="9">
        <v>80</v>
      </c>
      <c r="I39" s="10" t="str">
        <f t="shared" si="0"/>
        <v>Tốt</v>
      </c>
      <c r="J39" s="9">
        <v>80</v>
      </c>
      <c r="K39" s="10" t="str">
        <f t="shared" si="1"/>
        <v>Tốt</v>
      </c>
    </row>
    <row r="40" spans="1:11" ht="15" x14ac:dyDescent="0.25">
      <c r="A40" s="17">
        <v>28</v>
      </c>
      <c r="B40" s="18" t="s">
        <v>1013</v>
      </c>
      <c r="C40" s="19" t="s">
        <v>1014</v>
      </c>
      <c r="D40" s="20">
        <v>39037</v>
      </c>
      <c r="E40" s="9">
        <v>84</v>
      </c>
      <c r="F40" s="9">
        <v>84</v>
      </c>
      <c r="G40" s="9">
        <v>84</v>
      </c>
      <c r="H40" s="9">
        <v>84</v>
      </c>
      <c r="I40" s="10" t="str">
        <f t="shared" si="0"/>
        <v>Tốt</v>
      </c>
      <c r="J40" s="9">
        <v>84</v>
      </c>
      <c r="K40" s="10" t="str">
        <f t="shared" si="1"/>
        <v>Tốt</v>
      </c>
    </row>
    <row r="41" spans="1:11" ht="15" x14ac:dyDescent="0.25">
      <c r="A41" s="17">
        <v>29</v>
      </c>
      <c r="B41" s="18" t="s">
        <v>1015</v>
      </c>
      <c r="C41" s="19" t="s">
        <v>1016</v>
      </c>
      <c r="D41" s="20">
        <v>38800</v>
      </c>
      <c r="E41" s="9">
        <v>77</v>
      </c>
      <c r="F41" s="9">
        <v>90</v>
      </c>
      <c r="G41" s="9">
        <v>90</v>
      </c>
      <c r="H41" s="9">
        <v>90</v>
      </c>
      <c r="I41" s="10" t="str">
        <f t="shared" si="0"/>
        <v>Xuất sắc</v>
      </c>
      <c r="J41" s="9">
        <v>90</v>
      </c>
      <c r="K41" s="10" t="str">
        <f t="shared" si="1"/>
        <v>Xuất sắc</v>
      </c>
    </row>
    <row r="42" spans="1:11" ht="15" x14ac:dyDescent="0.25">
      <c r="A42" s="17">
        <v>30</v>
      </c>
      <c r="B42" s="18" t="s">
        <v>1017</v>
      </c>
      <c r="C42" s="19" t="s">
        <v>1018</v>
      </c>
      <c r="D42" s="20">
        <v>39061</v>
      </c>
      <c r="E42" s="9">
        <v>82</v>
      </c>
      <c r="F42" s="9">
        <v>82</v>
      </c>
      <c r="G42" s="9">
        <v>82</v>
      </c>
      <c r="H42" s="9">
        <v>82</v>
      </c>
      <c r="I42" s="10" t="str">
        <f t="shared" si="0"/>
        <v>Tốt</v>
      </c>
      <c r="J42" s="9">
        <v>82</v>
      </c>
      <c r="K42" s="10" t="str">
        <f t="shared" si="1"/>
        <v>Tốt</v>
      </c>
    </row>
    <row r="43" spans="1:11" ht="15" x14ac:dyDescent="0.25">
      <c r="A43" s="17">
        <v>31</v>
      </c>
      <c r="B43" s="18" t="s">
        <v>1019</v>
      </c>
      <c r="C43" s="19" t="s">
        <v>1020</v>
      </c>
      <c r="D43" s="20">
        <v>38917</v>
      </c>
      <c r="E43" s="9">
        <v>80</v>
      </c>
      <c r="F43" s="9">
        <v>80</v>
      </c>
      <c r="G43" s="9">
        <v>80</v>
      </c>
      <c r="H43" s="9">
        <v>80</v>
      </c>
      <c r="I43" s="10" t="str">
        <f t="shared" si="0"/>
        <v>Tốt</v>
      </c>
      <c r="J43" s="9">
        <v>80</v>
      </c>
      <c r="K43" s="10" t="str">
        <f t="shared" si="1"/>
        <v>Tốt</v>
      </c>
    </row>
    <row r="44" spans="1:11" ht="15" x14ac:dyDescent="0.25">
      <c r="A44" s="17">
        <v>32</v>
      </c>
      <c r="B44" s="18" t="s">
        <v>1021</v>
      </c>
      <c r="C44" s="19" t="s">
        <v>1022</v>
      </c>
      <c r="D44" s="20">
        <v>38913</v>
      </c>
      <c r="E44" s="9">
        <v>80</v>
      </c>
      <c r="F44" s="9">
        <v>80</v>
      </c>
      <c r="G44" s="9">
        <v>80</v>
      </c>
      <c r="H44" s="9">
        <v>80</v>
      </c>
      <c r="I44" s="10" t="str">
        <f t="shared" si="0"/>
        <v>Tốt</v>
      </c>
      <c r="J44" s="9">
        <v>80</v>
      </c>
      <c r="K44" s="10" t="str">
        <f t="shared" si="1"/>
        <v>Tốt</v>
      </c>
    </row>
    <row r="45" spans="1:11" ht="15" x14ac:dyDescent="0.25">
      <c r="A45" s="17">
        <v>33</v>
      </c>
      <c r="B45" s="18" t="s">
        <v>1023</v>
      </c>
      <c r="C45" s="19" t="s">
        <v>1024</v>
      </c>
      <c r="D45" s="20">
        <v>38793</v>
      </c>
      <c r="E45" s="9">
        <v>88</v>
      </c>
      <c r="F45" s="9">
        <v>88</v>
      </c>
      <c r="G45" s="9">
        <v>88</v>
      </c>
      <c r="H45" s="9">
        <v>88</v>
      </c>
      <c r="I45" s="10" t="str">
        <f t="shared" si="0"/>
        <v>Tốt</v>
      </c>
      <c r="J45" s="9">
        <v>88</v>
      </c>
      <c r="K45" s="10" t="str">
        <f t="shared" si="1"/>
        <v>Tốt</v>
      </c>
    </row>
    <row r="46" spans="1:11" ht="15" x14ac:dyDescent="0.25">
      <c r="A46" s="17">
        <v>34</v>
      </c>
      <c r="B46" s="18" t="s">
        <v>1025</v>
      </c>
      <c r="C46" s="19" t="s">
        <v>1026</v>
      </c>
      <c r="D46" s="20">
        <v>39017</v>
      </c>
      <c r="E46" s="9">
        <v>80</v>
      </c>
      <c r="F46" s="9">
        <v>80</v>
      </c>
      <c r="G46" s="9">
        <v>80</v>
      </c>
      <c r="H46" s="9">
        <v>80</v>
      </c>
      <c r="I46" s="10" t="str">
        <f t="shared" si="0"/>
        <v>Tốt</v>
      </c>
      <c r="J46" s="9">
        <v>80</v>
      </c>
      <c r="K46" s="10" t="str">
        <f t="shared" si="1"/>
        <v>Tốt</v>
      </c>
    </row>
    <row r="47" spans="1:11" ht="15" x14ac:dyDescent="0.25">
      <c r="A47" s="17">
        <v>35</v>
      </c>
      <c r="B47" s="18" t="s">
        <v>1027</v>
      </c>
      <c r="C47" s="19" t="s">
        <v>1028</v>
      </c>
      <c r="D47" s="20">
        <v>38992</v>
      </c>
      <c r="E47" s="9">
        <v>84</v>
      </c>
      <c r="F47" s="9">
        <v>84</v>
      </c>
      <c r="G47" s="9">
        <v>84</v>
      </c>
      <c r="H47" s="9">
        <v>84</v>
      </c>
      <c r="I47" s="10" t="str">
        <f t="shared" si="0"/>
        <v>Tốt</v>
      </c>
      <c r="J47" s="9">
        <v>84</v>
      </c>
      <c r="K47" s="10" t="str">
        <f t="shared" si="1"/>
        <v>Tốt</v>
      </c>
    </row>
    <row r="48" spans="1:11" ht="15" x14ac:dyDescent="0.25">
      <c r="A48" s="17">
        <v>36</v>
      </c>
      <c r="B48" s="18" t="s">
        <v>1029</v>
      </c>
      <c r="C48" s="19" t="s">
        <v>1030</v>
      </c>
      <c r="D48" s="20">
        <v>38812</v>
      </c>
      <c r="E48" s="9">
        <v>82</v>
      </c>
      <c r="F48" s="9">
        <v>82</v>
      </c>
      <c r="G48" s="9">
        <v>82</v>
      </c>
      <c r="H48" s="9">
        <v>82</v>
      </c>
      <c r="I48" s="10" t="str">
        <f t="shared" si="0"/>
        <v>Tốt</v>
      </c>
      <c r="J48" s="9">
        <v>82</v>
      </c>
      <c r="K48" s="10" t="str">
        <f t="shared" si="1"/>
        <v>Tốt</v>
      </c>
    </row>
    <row r="49" spans="1:11" ht="15" x14ac:dyDescent="0.25">
      <c r="A49" s="17">
        <v>37</v>
      </c>
      <c r="B49" s="18" t="s">
        <v>1031</v>
      </c>
      <c r="C49" s="19" t="s">
        <v>1032</v>
      </c>
      <c r="D49" s="20">
        <v>38775</v>
      </c>
      <c r="E49" s="9">
        <v>86</v>
      </c>
      <c r="F49" s="9">
        <v>86</v>
      </c>
      <c r="G49" s="9">
        <v>86</v>
      </c>
      <c r="H49" s="9">
        <v>86</v>
      </c>
      <c r="I49" s="10" t="str">
        <f t="shared" si="0"/>
        <v>Tốt</v>
      </c>
      <c r="J49" s="9">
        <v>86</v>
      </c>
      <c r="K49" s="10" t="str">
        <f t="shared" si="1"/>
        <v>Tốt</v>
      </c>
    </row>
    <row r="50" spans="1:11" ht="15" x14ac:dyDescent="0.25">
      <c r="A50" s="17">
        <v>38</v>
      </c>
      <c r="B50" s="18" t="s">
        <v>1033</v>
      </c>
      <c r="C50" s="19" t="s">
        <v>1034</v>
      </c>
      <c r="D50" s="20">
        <v>38869</v>
      </c>
      <c r="E50" s="9">
        <v>92</v>
      </c>
      <c r="F50" s="9">
        <v>92</v>
      </c>
      <c r="G50" s="9">
        <v>92</v>
      </c>
      <c r="H50" s="9">
        <v>92</v>
      </c>
      <c r="I50" s="10" t="str">
        <f t="shared" si="0"/>
        <v>Xuất sắc</v>
      </c>
      <c r="J50" s="9">
        <v>92</v>
      </c>
      <c r="K50" s="10" t="str">
        <f t="shared" si="1"/>
        <v>Xuất sắc</v>
      </c>
    </row>
    <row r="51" spans="1:11" ht="15" x14ac:dyDescent="0.25">
      <c r="A51" s="17">
        <v>39</v>
      </c>
      <c r="B51" s="18" t="s">
        <v>1035</v>
      </c>
      <c r="C51" s="19" t="s">
        <v>1036</v>
      </c>
      <c r="D51" s="20">
        <v>39038</v>
      </c>
      <c r="E51" s="9">
        <v>72</v>
      </c>
      <c r="F51" s="9">
        <v>82</v>
      </c>
      <c r="G51" s="9">
        <v>82</v>
      </c>
      <c r="H51" s="9">
        <v>82</v>
      </c>
      <c r="I51" s="10" t="str">
        <f t="shared" si="0"/>
        <v>Tốt</v>
      </c>
      <c r="J51" s="9">
        <v>82</v>
      </c>
      <c r="K51" s="10" t="str">
        <f t="shared" si="1"/>
        <v>Tốt</v>
      </c>
    </row>
    <row r="52" spans="1:11" ht="15" x14ac:dyDescent="0.25">
      <c r="A52" s="17">
        <v>40</v>
      </c>
      <c r="B52" s="18" t="s">
        <v>1037</v>
      </c>
      <c r="C52" s="19" t="s">
        <v>1038</v>
      </c>
      <c r="D52" s="20">
        <v>38924</v>
      </c>
      <c r="E52" s="9">
        <v>90</v>
      </c>
      <c r="F52" s="9">
        <v>80</v>
      </c>
      <c r="G52" s="9">
        <v>80</v>
      </c>
      <c r="H52" s="9">
        <v>80</v>
      </c>
      <c r="I52" s="10" t="str">
        <f t="shared" si="0"/>
        <v>Tốt</v>
      </c>
      <c r="J52" s="9">
        <v>80</v>
      </c>
      <c r="K52" s="10" t="str">
        <f t="shared" si="1"/>
        <v>Tốt</v>
      </c>
    </row>
    <row r="53" spans="1:11" ht="15" x14ac:dyDescent="0.25">
      <c r="A53" s="17">
        <v>41</v>
      </c>
      <c r="B53" s="18" t="s">
        <v>1039</v>
      </c>
      <c r="C53" s="19" t="s">
        <v>1040</v>
      </c>
      <c r="D53" s="20">
        <v>38728</v>
      </c>
      <c r="E53" s="9">
        <v>90</v>
      </c>
      <c r="F53" s="9">
        <v>80</v>
      </c>
      <c r="G53" s="9">
        <v>80</v>
      </c>
      <c r="H53" s="9">
        <v>80</v>
      </c>
      <c r="I53" s="10" t="str">
        <f t="shared" si="0"/>
        <v>Tốt</v>
      </c>
      <c r="J53" s="9">
        <v>80</v>
      </c>
      <c r="K53" s="10" t="str">
        <f t="shared" si="1"/>
        <v>Tốt</v>
      </c>
    </row>
    <row r="54" spans="1:11" ht="15" x14ac:dyDescent="0.25">
      <c r="A54" s="17">
        <v>42</v>
      </c>
      <c r="B54" s="18" t="s">
        <v>1041</v>
      </c>
      <c r="C54" s="19" t="s">
        <v>1042</v>
      </c>
      <c r="D54" s="20">
        <v>39053</v>
      </c>
      <c r="E54" s="9">
        <v>92</v>
      </c>
      <c r="F54" s="9">
        <v>92</v>
      </c>
      <c r="G54" s="9">
        <v>92</v>
      </c>
      <c r="H54" s="9">
        <v>92</v>
      </c>
      <c r="I54" s="10" t="str">
        <f t="shared" si="0"/>
        <v>Xuất sắc</v>
      </c>
      <c r="J54" s="9">
        <v>92</v>
      </c>
      <c r="K54" s="10" t="str">
        <f t="shared" si="1"/>
        <v>Xuất sắc</v>
      </c>
    </row>
    <row r="56" spans="1:11" x14ac:dyDescent="0.2">
      <c r="A56" s="31" t="s">
        <v>1043</v>
      </c>
      <c r="B56" s="31"/>
      <c r="C56" s="31"/>
    </row>
  </sheetData>
  <mergeCells count="16">
    <mergeCell ref="A6:K6"/>
    <mergeCell ref="A56:C56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4">
    <cfRule type="duplicateValues" dxfId="3" priority="1"/>
    <cfRule type="duplicateValues" dxfId="2" priority="2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35EA4-32C6-442A-8E40-DB1135B11F40}">
  <dimension ref="A1:K54"/>
  <sheetViews>
    <sheetView topLeftCell="A31" workbookViewId="0">
      <selection activeCell="E57" sqref="E57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17.875" bestFit="1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39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3"/>
      <c r="B12" s="38"/>
      <c r="C12" s="38"/>
      <c r="D12" s="38"/>
      <c r="E12" s="8"/>
      <c r="F12" s="8"/>
      <c r="G12" s="8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5" x14ac:dyDescent="0.25">
      <c r="A13" s="17">
        <v>1</v>
      </c>
      <c r="B13" s="18" t="s">
        <v>1044</v>
      </c>
      <c r="C13" s="19" t="s">
        <v>1045</v>
      </c>
      <c r="D13" s="20">
        <v>39060</v>
      </c>
      <c r="E13" s="9">
        <v>82</v>
      </c>
      <c r="F13" s="9">
        <v>82</v>
      </c>
      <c r="G13" s="9">
        <v>82</v>
      </c>
      <c r="H13" s="9">
        <v>82</v>
      </c>
      <c r="I13" s="10" t="str">
        <f t="shared" ref="I13:I52" si="0">IF(H13&gt;=90,"Xuất sắc",IF(H13&gt;=80,"Tốt", IF(H13&gt;=65,"Khá",IF(H13&gt;=50,"Trung bình", IF(H13&gt;=35, "Yếu", "Kém")))))</f>
        <v>Tốt</v>
      </c>
      <c r="J13" s="9">
        <v>82</v>
      </c>
      <c r="K13" s="10" t="str">
        <f t="shared" ref="K13:K52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1046</v>
      </c>
      <c r="C14" s="19" t="s">
        <v>1047</v>
      </c>
      <c r="D14" s="20">
        <v>38927</v>
      </c>
      <c r="E14" s="9">
        <v>96</v>
      </c>
      <c r="F14" s="9">
        <v>96</v>
      </c>
      <c r="G14" s="9">
        <v>96</v>
      </c>
      <c r="H14" s="9">
        <v>96</v>
      </c>
      <c r="I14" s="10" t="str">
        <f t="shared" si="0"/>
        <v>Xuất sắc</v>
      </c>
      <c r="J14" s="9">
        <v>96</v>
      </c>
      <c r="K14" s="10" t="str">
        <f t="shared" si="1"/>
        <v>Xuất sắc</v>
      </c>
    </row>
    <row r="15" spans="1:11" ht="15" x14ac:dyDescent="0.25">
      <c r="A15" s="17">
        <v>3</v>
      </c>
      <c r="B15" s="18" t="s">
        <v>1048</v>
      </c>
      <c r="C15" s="19" t="s">
        <v>1049</v>
      </c>
      <c r="D15" s="20">
        <v>38952</v>
      </c>
      <c r="E15" s="9">
        <v>94</v>
      </c>
      <c r="F15" s="9">
        <v>98</v>
      </c>
      <c r="G15" s="9">
        <v>98</v>
      </c>
      <c r="H15" s="9">
        <v>98</v>
      </c>
      <c r="I15" s="10" t="str">
        <f t="shared" si="0"/>
        <v>Xuất sắc</v>
      </c>
      <c r="J15" s="9">
        <v>98</v>
      </c>
      <c r="K15" s="10" t="str">
        <f t="shared" si="1"/>
        <v>Xuất sắc</v>
      </c>
    </row>
    <row r="16" spans="1:11" ht="15" x14ac:dyDescent="0.25">
      <c r="A16" s="17">
        <v>4</v>
      </c>
      <c r="B16" s="18" t="s">
        <v>1050</v>
      </c>
      <c r="C16" s="19" t="s">
        <v>1051</v>
      </c>
      <c r="D16" s="20">
        <v>39003</v>
      </c>
      <c r="E16" s="9">
        <v>82</v>
      </c>
      <c r="F16" s="9">
        <v>82</v>
      </c>
      <c r="G16" s="9">
        <v>82</v>
      </c>
      <c r="H16" s="9">
        <v>82</v>
      </c>
      <c r="I16" s="10" t="str">
        <f t="shared" si="0"/>
        <v>Tốt</v>
      </c>
      <c r="J16" s="9">
        <v>82</v>
      </c>
      <c r="K16" s="10" t="str">
        <f t="shared" si="1"/>
        <v>Tốt</v>
      </c>
    </row>
    <row r="17" spans="1:11" ht="15" x14ac:dyDescent="0.25">
      <c r="A17" s="17">
        <v>5</v>
      </c>
      <c r="B17" s="18" t="s">
        <v>1052</v>
      </c>
      <c r="C17" s="19" t="s">
        <v>1053</v>
      </c>
      <c r="D17" s="20">
        <v>39055</v>
      </c>
      <c r="E17" s="9">
        <v>84</v>
      </c>
      <c r="F17" s="9">
        <v>84</v>
      </c>
      <c r="G17" s="9">
        <v>84</v>
      </c>
      <c r="H17" s="9">
        <v>84</v>
      </c>
      <c r="I17" s="10" t="str">
        <f t="shared" si="0"/>
        <v>Tốt</v>
      </c>
      <c r="J17" s="9">
        <v>84</v>
      </c>
      <c r="K17" s="10" t="str">
        <f t="shared" si="1"/>
        <v>Tốt</v>
      </c>
    </row>
    <row r="18" spans="1:11" ht="15" x14ac:dyDescent="0.25">
      <c r="A18" s="17">
        <v>6</v>
      </c>
      <c r="B18" s="18" t="s">
        <v>1054</v>
      </c>
      <c r="C18" s="19" t="s">
        <v>1055</v>
      </c>
      <c r="D18" s="20">
        <v>38816</v>
      </c>
      <c r="E18" s="9">
        <v>80</v>
      </c>
      <c r="F18" s="9">
        <v>70</v>
      </c>
      <c r="G18" s="9">
        <v>70</v>
      </c>
      <c r="H18" s="9">
        <v>70</v>
      </c>
      <c r="I18" s="10" t="str">
        <f t="shared" si="0"/>
        <v>Khá</v>
      </c>
      <c r="J18" s="9">
        <v>70</v>
      </c>
      <c r="K18" s="10" t="str">
        <f t="shared" si="1"/>
        <v>Khá</v>
      </c>
    </row>
    <row r="19" spans="1:11" ht="15" x14ac:dyDescent="0.25">
      <c r="A19" s="17">
        <v>7</v>
      </c>
      <c r="B19" s="18" t="s">
        <v>1056</v>
      </c>
      <c r="C19" s="19" t="s">
        <v>971</v>
      </c>
      <c r="D19" s="20">
        <v>38974</v>
      </c>
      <c r="E19" s="9">
        <v>94</v>
      </c>
      <c r="F19" s="9">
        <v>94</v>
      </c>
      <c r="G19" s="9">
        <v>94</v>
      </c>
      <c r="H19" s="9">
        <v>94</v>
      </c>
      <c r="I19" s="10" t="str">
        <f t="shared" si="0"/>
        <v>Xuất sắc</v>
      </c>
      <c r="J19" s="9">
        <v>94</v>
      </c>
      <c r="K19" s="10" t="str">
        <f t="shared" si="1"/>
        <v>Xuất sắc</v>
      </c>
    </row>
    <row r="20" spans="1:11" ht="15" x14ac:dyDescent="0.25">
      <c r="A20" s="17">
        <v>8</v>
      </c>
      <c r="B20" s="18" t="s">
        <v>1057</v>
      </c>
      <c r="C20" s="19" t="s">
        <v>1058</v>
      </c>
      <c r="D20" s="20">
        <v>38950</v>
      </c>
      <c r="E20" s="9">
        <v>100</v>
      </c>
      <c r="F20" s="9">
        <v>100</v>
      </c>
      <c r="G20" s="9">
        <v>100</v>
      </c>
      <c r="H20" s="9">
        <v>100</v>
      </c>
      <c r="I20" s="10" t="str">
        <f t="shared" si="0"/>
        <v>Xuất sắc</v>
      </c>
      <c r="J20" s="9">
        <v>100</v>
      </c>
      <c r="K20" s="10" t="str">
        <f t="shared" si="1"/>
        <v>Xuất sắc</v>
      </c>
    </row>
    <row r="21" spans="1:11" ht="15" x14ac:dyDescent="0.25">
      <c r="A21" s="17">
        <v>9</v>
      </c>
      <c r="B21" s="18" t="s">
        <v>1059</v>
      </c>
      <c r="C21" s="19" t="s">
        <v>1060</v>
      </c>
      <c r="D21" s="20">
        <v>38970</v>
      </c>
      <c r="E21" s="9">
        <v>100</v>
      </c>
      <c r="F21" s="9">
        <v>100</v>
      </c>
      <c r="G21" s="9">
        <v>100</v>
      </c>
      <c r="H21" s="9">
        <v>100</v>
      </c>
      <c r="I21" s="10" t="str">
        <f t="shared" si="0"/>
        <v>Xuất sắc</v>
      </c>
      <c r="J21" s="9">
        <v>100</v>
      </c>
      <c r="K21" s="10" t="str">
        <f t="shared" si="1"/>
        <v>Xuất sắc</v>
      </c>
    </row>
    <row r="22" spans="1:11" ht="15" x14ac:dyDescent="0.25">
      <c r="A22" s="17">
        <v>10</v>
      </c>
      <c r="B22" s="18" t="s">
        <v>1061</v>
      </c>
      <c r="C22" s="19" t="s">
        <v>1062</v>
      </c>
      <c r="D22" s="20">
        <v>38983</v>
      </c>
      <c r="E22" s="9">
        <v>70</v>
      </c>
      <c r="F22" s="9">
        <v>80</v>
      </c>
      <c r="G22" s="9">
        <v>80</v>
      </c>
      <c r="H22" s="9">
        <v>80</v>
      </c>
      <c r="I22" s="10" t="str">
        <f t="shared" si="0"/>
        <v>Tốt</v>
      </c>
      <c r="J22" s="9">
        <v>80</v>
      </c>
      <c r="K22" s="10" t="str">
        <f t="shared" si="1"/>
        <v>Tốt</v>
      </c>
    </row>
    <row r="23" spans="1:11" ht="15" x14ac:dyDescent="0.25">
      <c r="A23" s="17">
        <v>11</v>
      </c>
      <c r="B23" s="18" t="s">
        <v>1063</v>
      </c>
      <c r="C23" s="19" t="s">
        <v>1064</v>
      </c>
      <c r="D23" s="20">
        <v>39049</v>
      </c>
      <c r="E23" s="9">
        <v>82</v>
      </c>
      <c r="F23" s="9">
        <v>82</v>
      </c>
      <c r="G23" s="9">
        <v>82</v>
      </c>
      <c r="H23" s="9">
        <v>82</v>
      </c>
      <c r="I23" s="10" t="str">
        <f t="shared" si="0"/>
        <v>Tốt</v>
      </c>
      <c r="J23" s="9">
        <v>82</v>
      </c>
      <c r="K23" s="10" t="str">
        <f t="shared" si="1"/>
        <v>Tốt</v>
      </c>
    </row>
    <row r="24" spans="1:11" ht="15" x14ac:dyDescent="0.25">
      <c r="A24" s="17">
        <v>12</v>
      </c>
      <c r="B24" s="18" t="s">
        <v>1065</v>
      </c>
      <c r="C24" s="19" t="s">
        <v>1066</v>
      </c>
      <c r="D24" s="20">
        <v>38814</v>
      </c>
      <c r="E24" s="9">
        <v>90</v>
      </c>
      <c r="F24" s="9">
        <v>86</v>
      </c>
      <c r="G24" s="9">
        <v>86</v>
      </c>
      <c r="H24" s="9">
        <v>86</v>
      </c>
      <c r="I24" s="10" t="str">
        <f t="shared" si="0"/>
        <v>Tốt</v>
      </c>
      <c r="J24" s="9">
        <v>86</v>
      </c>
      <c r="K24" s="10" t="str">
        <f t="shared" si="1"/>
        <v>Tốt</v>
      </c>
    </row>
    <row r="25" spans="1:11" ht="15" x14ac:dyDescent="0.25">
      <c r="A25" s="17">
        <v>13</v>
      </c>
      <c r="B25" s="18" t="s">
        <v>1067</v>
      </c>
      <c r="C25" s="19" t="s">
        <v>1068</v>
      </c>
      <c r="D25" s="20">
        <v>38993</v>
      </c>
      <c r="E25" s="9">
        <v>98</v>
      </c>
      <c r="F25" s="9">
        <v>98</v>
      </c>
      <c r="G25" s="9">
        <v>98</v>
      </c>
      <c r="H25" s="9">
        <v>98</v>
      </c>
      <c r="I25" s="10" t="str">
        <f t="shared" si="0"/>
        <v>Xuất sắc</v>
      </c>
      <c r="J25" s="9">
        <v>98</v>
      </c>
      <c r="K25" s="10" t="str">
        <f t="shared" si="1"/>
        <v>Xuất sắc</v>
      </c>
    </row>
    <row r="26" spans="1:11" ht="15" x14ac:dyDescent="0.25">
      <c r="A26" s="17">
        <v>14</v>
      </c>
      <c r="B26" s="18" t="s">
        <v>1069</v>
      </c>
      <c r="C26" s="19" t="s">
        <v>1070</v>
      </c>
      <c r="D26" s="20">
        <v>39034</v>
      </c>
      <c r="E26" s="9">
        <v>84</v>
      </c>
      <c r="F26" s="9">
        <v>84</v>
      </c>
      <c r="G26" s="9">
        <v>84</v>
      </c>
      <c r="H26" s="9">
        <v>84</v>
      </c>
      <c r="I26" s="10" t="str">
        <f t="shared" si="0"/>
        <v>Tốt</v>
      </c>
      <c r="J26" s="9">
        <v>84</v>
      </c>
      <c r="K26" s="10" t="str">
        <f t="shared" si="1"/>
        <v>Tốt</v>
      </c>
    </row>
    <row r="27" spans="1:11" ht="15" x14ac:dyDescent="0.25">
      <c r="A27" s="17">
        <v>15</v>
      </c>
      <c r="B27" s="18" t="s">
        <v>1071</v>
      </c>
      <c r="C27" s="19" t="s">
        <v>1072</v>
      </c>
      <c r="D27" s="20">
        <v>38878</v>
      </c>
      <c r="E27" s="9">
        <v>88</v>
      </c>
      <c r="F27" s="9">
        <v>98</v>
      </c>
      <c r="G27" s="9">
        <v>98</v>
      </c>
      <c r="H27" s="9">
        <v>98</v>
      </c>
      <c r="I27" s="10" t="str">
        <f t="shared" si="0"/>
        <v>Xuất sắc</v>
      </c>
      <c r="J27" s="9">
        <v>98</v>
      </c>
      <c r="K27" s="10" t="str">
        <f t="shared" si="1"/>
        <v>Xuất sắc</v>
      </c>
    </row>
    <row r="28" spans="1:11" ht="15" x14ac:dyDescent="0.25">
      <c r="A28" s="17">
        <v>16</v>
      </c>
      <c r="B28" s="18" t="s">
        <v>1073</v>
      </c>
      <c r="C28" s="19" t="s">
        <v>463</v>
      </c>
      <c r="D28" s="20">
        <v>38718</v>
      </c>
      <c r="E28" s="9">
        <v>90</v>
      </c>
      <c r="F28" s="9">
        <v>90</v>
      </c>
      <c r="G28" s="9">
        <v>90</v>
      </c>
      <c r="H28" s="9">
        <v>90</v>
      </c>
      <c r="I28" s="10" t="str">
        <f t="shared" si="0"/>
        <v>Xuất sắc</v>
      </c>
      <c r="J28" s="9">
        <v>90</v>
      </c>
      <c r="K28" s="10" t="str">
        <f t="shared" si="1"/>
        <v>Xuất sắc</v>
      </c>
    </row>
    <row r="29" spans="1:11" ht="15" x14ac:dyDescent="0.25">
      <c r="A29" s="17">
        <v>17</v>
      </c>
      <c r="B29" s="18" t="s">
        <v>1074</v>
      </c>
      <c r="C29" s="19" t="s">
        <v>1075</v>
      </c>
      <c r="D29" s="20">
        <v>39026</v>
      </c>
      <c r="E29" s="9">
        <v>82</v>
      </c>
      <c r="F29" s="9">
        <v>82</v>
      </c>
      <c r="G29" s="9">
        <v>82</v>
      </c>
      <c r="H29" s="9">
        <v>82</v>
      </c>
      <c r="I29" s="10" t="str">
        <f t="shared" si="0"/>
        <v>Tốt</v>
      </c>
      <c r="J29" s="9">
        <v>82</v>
      </c>
      <c r="K29" s="10" t="str">
        <f t="shared" si="1"/>
        <v>Tốt</v>
      </c>
    </row>
    <row r="30" spans="1:11" ht="15" x14ac:dyDescent="0.25">
      <c r="A30" s="17">
        <v>18</v>
      </c>
      <c r="B30" s="18" t="s">
        <v>1076</v>
      </c>
      <c r="C30" s="19" t="s">
        <v>1077</v>
      </c>
      <c r="D30" s="20">
        <v>38738</v>
      </c>
      <c r="E30" s="9">
        <v>72</v>
      </c>
      <c r="F30" s="9">
        <v>82</v>
      </c>
      <c r="G30" s="9">
        <v>82</v>
      </c>
      <c r="H30" s="9">
        <v>82</v>
      </c>
      <c r="I30" s="10" t="str">
        <f t="shared" si="0"/>
        <v>Tốt</v>
      </c>
      <c r="J30" s="9">
        <v>82</v>
      </c>
      <c r="K30" s="10" t="str">
        <f t="shared" si="1"/>
        <v>Tốt</v>
      </c>
    </row>
    <row r="31" spans="1:11" ht="15" x14ac:dyDescent="0.25">
      <c r="A31" s="17">
        <v>19</v>
      </c>
      <c r="B31" s="18" t="s">
        <v>1078</v>
      </c>
      <c r="C31" s="19" t="s">
        <v>1079</v>
      </c>
      <c r="D31" s="20">
        <v>38746</v>
      </c>
      <c r="E31" s="9">
        <v>85</v>
      </c>
      <c r="F31" s="9">
        <v>85</v>
      </c>
      <c r="G31" s="9">
        <v>85</v>
      </c>
      <c r="H31" s="9">
        <v>85</v>
      </c>
      <c r="I31" s="10" t="str">
        <f t="shared" si="0"/>
        <v>Tốt</v>
      </c>
      <c r="J31" s="9">
        <v>85</v>
      </c>
      <c r="K31" s="10" t="str">
        <f t="shared" si="1"/>
        <v>Tốt</v>
      </c>
    </row>
    <row r="32" spans="1:11" ht="15" x14ac:dyDescent="0.25">
      <c r="A32" s="17">
        <v>20</v>
      </c>
      <c r="B32" s="18" t="s">
        <v>1080</v>
      </c>
      <c r="C32" s="19" t="s">
        <v>1081</v>
      </c>
      <c r="D32" s="20">
        <v>39037</v>
      </c>
      <c r="E32" s="9">
        <v>82</v>
      </c>
      <c r="F32" s="9">
        <v>82</v>
      </c>
      <c r="G32" s="9">
        <v>82</v>
      </c>
      <c r="H32" s="9">
        <v>82</v>
      </c>
      <c r="I32" s="10" t="str">
        <f t="shared" si="0"/>
        <v>Tốt</v>
      </c>
      <c r="J32" s="9">
        <v>82</v>
      </c>
      <c r="K32" s="10" t="str">
        <f t="shared" si="1"/>
        <v>Tốt</v>
      </c>
    </row>
    <row r="33" spans="1:11" ht="15" x14ac:dyDescent="0.25">
      <c r="A33" s="17">
        <v>21</v>
      </c>
      <c r="B33" s="18" t="s">
        <v>1082</v>
      </c>
      <c r="C33" s="19" t="s">
        <v>1083</v>
      </c>
      <c r="D33" s="20">
        <v>38961</v>
      </c>
      <c r="E33" s="9">
        <v>77</v>
      </c>
      <c r="F33" s="9">
        <v>80</v>
      </c>
      <c r="G33" s="9">
        <v>80</v>
      </c>
      <c r="H33" s="9">
        <v>80</v>
      </c>
      <c r="I33" s="10" t="str">
        <f t="shared" si="0"/>
        <v>Tốt</v>
      </c>
      <c r="J33" s="9">
        <v>80</v>
      </c>
      <c r="K33" s="10" t="str">
        <f t="shared" si="1"/>
        <v>Tốt</v>
      </c>
    </row>
    <row r="34" spans="1:11" ht="15" x14ac:dyDescent="0.25">
      <c r="A34" s="17">
        <v>22</v>
      </c>
      <c r="B34" s="18" t="s">
        <v>1084</v>
      </c>
      <c r="C34" s="19" t="s">
        <v>1085</v>
      </c>
      <c r="D34" s="20">
        <v>38995</v>
      </c>
      <c r="E34" s="9">
        <v>80</v>
      </c>
      <c r="F34" s="9">
        <v>80</v>
      </c>
      <c r="G34" s="9">
        <v>80</v>
      </c>
      <c r="H34" s="9">
        <v>80</v>
      </c>
      <c r="I34" s="10" t="str">
        <f t="shared" si="0"/>
        <v>Tốt</v>
      </c>
      <c r="J34" s="9">
        <v>80</v>
      </c>
      <c r="K34" s="10" t="str">
        <f t="shared" si="1"/>
        <v>Tốt</v>
      </c>
    </row>
    <row r="35" spans="1:11" ht="15" x14ac:dyDescent="0.25">
      <c r="A35" s="17">
        <v>23</v>
      </c>
      <c r="B35" s="18" t="s">
        <v>1086</v>
      </c>
      <c r="C35" s="19" t="s">
        <v>1087</v>
      </c>
      <c r="D35" s="20">
        <v>39025</v>
      </c>
      <c r="E35" s="9">
        <v>88</v>
      </c>
      <c r="F35" s="9">
        <v>88</v>
      </c>
      <c r="G35" s="9">
        <v>88</v>
      </c>
      <c r="H35" s="9">
        <v>88</v>
      </c>
      <c r="I35" s="10" t="str">
        <f t="shared" si="0"/>
        <v>Tốt</v>
      </c>
      <c r="J35" s="9">
        <v>88</v>
      </c>
      <c r="K35" s="10" t="str">
        <f t="shared" si="1"/>
        <v>Tốt</v>
      </c>
    </row>
    <row r="36" spans="1:11" ht="15" x14ac:dyDescent="0.25">
      <c r="A36" s="17">
        <v>24</v>
      </c>
      <c r="B36" s="18" t="s">
        <v>1088</v>
      </c>
      <c r="C36" s="19" t="s">
        <v>1089</v>
      </c>
      <c r="D36" s="20">
        <v>38945</v>
      </c>
      <c r="E36" s="9">
        <v>74</v>
      </c>
      <c r="F36" s="9">
        <v>84</v>
      </c>
      <c r="G36" s="9">
        <v>84</v>
      </c>
      <c r="H36" s="9">
        <v>84</v>
      </c>
      <c r="I36" s="10" t="str">
        <f t="shared" si="0"/>
        <v>Tốt</v>
      </c>
      <c r="J36" s="9">
        <v>84</v>
      </c>
      <c r="K36" s="10" t="str">
        <f t="shared" si="1"/>
        <v>Tốt</v>
      </c>
    </row>
    <row r="37" spans="1:11" ht="15" x14ac:dyDescent="0.25">
      <c r="A37" s="17">
        <v>25</v>
      </c>
      <c r="B37" s="18" t="s">
        <v>1090</v>
      </c>
      <c r="C37" s="19" t="s">
        <v>1091</v>
      </c>
      <c r="D37" s="20">
        <v>38931</v>
      </c>
      <c r="E37" s="9">
        <v>67</v>
      </c>
      <c r="F37" s="9">
        <v>67</v>
      </c>
      <c r="G37" s="9">
        <v>67</v>
      </c>
      <c r="H37" s="9">
        <v>67</v>
      </c>
      <c r="I37" s="10" t="str">
        <f t="shared" si="0"/>
        <v>Khá</v>
      </c>
      <c r="J37" s="9">
        <v>67</v>
      </c>
      <c r="K37" s="10" t="str">
        <f t="shared" si="1"/>
        <v>Khá</v>
      </c>
    </row>
    <row r="38" spans="1:11" ht="15" x14ac:dyDescent="0.25">
      <c r="A38" s="17">
        <v>26</v>
      </c>
      <c r="B38" s="18" t="s">
        <v>1092</v>
      </c>
      <c r="C38" s="19" t="s">
        <v>1093</v>
      </c>
      <c r="D38" s="20">
        <v>38913</v>
      </c>
      <c r="E38" s="9">
        <v>80</v>
      </c>
      <c r="F38" s="9">
        <v>80</v>
      </c>
      <c r="G38" s="9">
        <v>80</v>
      </c>
      <c r="H38" s="9">
        <v>80</v>
      </c>
      <c r="I38" s="10" t="str">
        <f t="shared" si="0"/>
        <v>Tốt</v>
      </c>
      <c r="J38" s="9">
        <v>80</v>
      </c>
      <c r="K38" s="10" t="str">
        <f t="shared" si="1"/>
        <v>Tốt</v>
      </c>
    </row>
    <row r="39" spans="1:11" ht="15" x14ac:dyDescent="0.25">
      <c r="A39" s="17">
        <v>27</v>
      </c>
      <c r="B39" s="18" t="s">
        <v>1094</v>
      </c>
      <c r="C39" s="19" t="s">
        <v>1095</v>
      </c>
      <c r="D39" s="20">
        <v>38882</v>
      </c>
      <c r="E39" s="9">
        <v>80</v>
      </c>
      <c r="F39" s="9">
        <v>80</v>
      </c>
      <c r="G39" s="9">
        <v>80</v>
      </c>
      <c r="H39" s="9">
        <v>80</v>
      </c>
      <c r="I39" s="10" t="str">
        <f t="shared" si="0"/>
        <v>Tốt</v>
      </c>
      <c r="J39" s="9">
        <v>80</v>
      </c>
      <c r="K39" s="10" t="str">
        <f t="shared" si="1"/>
        <v>Tốt</v>
      </c>
    </row>
    <row r="40" spans="1:11" ht="15" x14ac:dyDescent="0.25">
      <c r="A40" s="17">
        <v>28</v>
      </c>
      <c r="B40" s="18" t="s">
        <v>1096</v>
      </c>
      <c r="C40" s="19" t="s">
        <v>1097</v>
      </c>
      <c r="D40" s="20">
        <v>38846</v>
      </c>
      <c r="E40" s="9">
        <v>96</v>
      </c>
      <c r="F40" s="9">
        <v>96</v>
      </c>
      <c r="G40" s="9">
        <v>96</v>
      </c>
      <c r="H40" s="9">
        <v>96</v>
      </c>
      <c r="I40" s="10" t="str">
        <f t="shared" si="0"/>
        <v>Xuất sắc</v>
      </c>
      <c r="J40" s="9">
        <v>96</v>
      </c>
      <c r="K40" s="10" t="str">
        <f t="shared" si="1"/>
        <v>Xuất sắc</v>
      </c>
    </row>
    <row r="41" spans="1:11" ht="15" x14ac:dyDescent="0.25">
      <c r="A41" s="17">
        <v>29</v>
      </c>
      <c r="B41" s="18" t="s">
        <v>1098</v>
      </c>
      <c r="C41" s="19" t="s">
        <v>657</v>
      </c>
      <c r="D41" s="20">
        <v>38857</v>
      </c>
      <c r="E41" s="9">
        <v>86</v>
      </c>
      <c r="F41" s="9">
        <v>86</v>
      </c>
      <c r="G41" s="9">
        <v>86</v>
      </c>
      <c r="H41" s="9">
        <v>86</v>
      </c>
      <c r="I41" s="10" t="str">
        <f t="shared" si="0"/>
        <v>Tốt</v>
      </c>
      <c r="J41" s="9">
        <v>86</v>
      </c>
      <c r="K41" s="10" t="str">
        <f t="shared" si="1"/>
        <v>Tốt</v>
      </c>
    </row>
    <row r="42" spans="1:11" ht="15" x14ac:dyDescent="0.25">
      <c r="A42" s="17">
        <v>30</v>
      </c>
      <c r="B42" s="18" t="s">
        <v>1099</v>
      </c>
      <c r="C42" s="19" t="s">
        <v>1100</v>
      </c>
      <c r="D42" s="20">
        <v>38774</v>
      </c>
      <c r="E42" s="9">
        <v>90</v>
      </c>
      <c r="F42" s="9">
        <v>90</v>
      </c>
      <c r="G42" s="9">
        <v>90</v>
      </c>
      <c r="H42" s="9">
        <v>90</v>
      </c>
      <c r="I42" s="10" t="str">
        <f t="shared" si="0"/>
        <v>Xuất sắc</v>
      </c>
      <c r="J42" s="9">
        <v>90</v>
      </c>
      <c r="K42" s="10" t="str">
        <f t="shared" si="1"/>
        <v>Xuất sắc</v>
      </c>
    </row>
    <row r="43" spans="1:11" ht="15" x14ac:dyDescent="0.25">
      <c r="A43" s="17">
        <v>31</v>
      </c>
      <c r="B43" s="18" t="s">
        <v>1101</v>
      </c>
      <c r="C43" s="19" t="s">
        <v>1102</v>
      </c>
      <c r="D43" s="20">
        <v>38952</v>
      </c>
      <c r="E43" s="9">
        <v>94</v>
      </c>
      <c r="F43" s="9">
        <v>94</v>
      </c>
      <c r="G43" s="9">
        <v>94</v>
      </c>
      <c r="H43" s="9">
        <v>94</v>
      </c>
      <c r="I43" s="10" t="str">
        <f t="shared" si="0"/>
        <v>Xuất sắc</v>
      </c>
      <c r="J43" s="9">
        <v>94</v>
      </c>
      <c r="K43" s="10" t="str">
        <f t="shared" si="1"/>
        <v>Xuất sắc</v>
      </c>
    </row>
    <row r="44" spans="1:11" ht="15" x14ac:dyDescent="0.25">
      <c r="A44" s="17">
        <v>32</v>
      </c>
      <c r="B44" s="18" t="s">
        <v>1103</v>
      </c>
      <c r="C44" s="19" t="s">
        <v>1104</v>
      </c>
      <c r="D44" s="20">
        <v>38736</v>
      </c>
      <c r="E44" s="9">
        <v>88</v>
      </c>
      <c r="F44" s="9">
        <v>88</v>
      </c>
      <c r="G44" s="9">
        <v>88</v>
      </c>
      <c r="H44" s="9">
        <v>88</v>
      </c>
      <c r="I44" s="10" t="str">
        <f t="shared" si="0"/>
        <v>Tốt</v>
      </c>
      <c r="J44" s="9">
        <v>88</v>
      </c>
      <c r="K44" s="10" t="str">
        <f t="shared" si="1"/>
        <v>Tốt</v>
      </c>
    </row>
    <row r="45" spans="1:11" ht="15" x14ac:dyDescent="0.25">
      <c r="A45" s="17">
        <v>33</v>
      </c>
      <c r="B45" s="18" t="s">
        <v>1105</v>
      </c>
      <c r="C45" s="19" t="s">
        <v>1106</v>
      </c>
      <c r="D45" s="20">
        <v>38935</v>
      </c>
      <c r="E45" s="9">
        <v>86</v>
      </c>
      <c r="F45" s="9">
        <v>74</v>
      </c>
      <c r="G45" s="9">
        <v>74</v>
      </c>
      <c r="H45" s="9">
        <v>74</v>
      </c>
      <c r="I45" s="10" t="str">
        <f t="shared" si="0"/>
        <v>Khá</v>
      </c>
      <c r="J45" s="9">
        <v>74</v>
      </c>
      <c r="K45" s="10" t="str">
        <f t="shared" si="1"/>
        <v>Khá</v>
      </c>
    </row>
    <row r="46" spans="1:11" ht="15" x14ac:dyDescent="0.25">
      <c r="A46" s="17">
        <v>34</v>
      </c>
      <c r="B46" s="18" t="s">
        <v>1107</v>
      </c>
      <c r="C46" s="19" t="s">
        <v>1108</v>
      </c>
      <c r="D46" s="20">
        <v>38770</v>
      </c>
      <c r="E46" s="9">
        <v>82</v>
      </c>
      <c r="F46" s="9">
        <v>82</v>
      </c>
      <c r="G46" s="9">
        <v>82</v>
      </c>
      <c r="H46" s="9">
        <v>82</v>
      </c>
      <c r="I46" s="10" t="str">
        <f t="shared" si="0"/>
        <v>Tốt</v>
      </c>
      <c r="J46" s="9">
        <v>82</v>
      </c>
      <c r="K46" s="10" t="str">
        <f t="shared" si="1"/>
        <v>Tốt</v>
      </c>
    </row>
    <row r="47" spans="1:11" ht="15" x14ac:dyDescent="0.25">
      <c r="A47" s="17">
        <v>35</v>
      </c>
      <c r="B47" s="18" t="s">
        <v>1109</v>
      </c>
      <c r="C47" s="19" t="s">
        <v>1110</v>
      </c>
      <c r="D47" s="20">
        <v>39032</v>
      </c>
      <c r="E47" s="9">
        <v>98</v>
      </c>
      <c r="F47" s="9">
        <v>98</v>
      </c>
      <c r="G47" s="9">
        <v>98</v>
      </c>
      <c r="H47" s="9">
        <v>98</v>
      </c>
      <c r="I47" s="10" t="str">
        <f t="shared" si="0"/>
        <v>Xuất sắc</v>
      </c>
      <c r="J47" s="9">
        <v>98</v>
      </c>
      <c r="K47" s="10" t="str">
        <f t="shared" si="1"/>
        <v>Xuất sắc</v>
      </c>
    </row>
    <row r="48" spans="1:11" ht="15" x14ac:dyDescent="0.25">
      <c r="A48" s="17">
        <v>36</v>
      </c>
      <c r="B48" s="18" t="s">
        <v>1111</v>
      </c>
      <c r="C48" s="19" t="s">
        <v>1112</v>
      </c>
      <c r="D48" s="20">
        <v>38901</v>
      </c>
      <c r="E48" s="9">
        <v>92</v>
      </c>
      <c r="F48" s="9">
        <v>82</v>
      </c>
      <c r="G48" s="9">
        <v>82</v>
      </c>
      <c r="H48" s="9">
        <v>82</v>
      </c>
      <c r="I48" s="10" t="str">
        <f t="shared" si="0"/>
        <v>Tốt</v>
      </c>
      <c r="J48" s="9">
        <v>82</v>
      </c>
      <c r="K48" s="10" t="str">
        <f t="shared" si="1"/>
        <v>Tốt</v>
      </c>
    </row>
    <row r="49" spans="1:11" ht="15" x14ac:dyDescent="0.25">
      <c r="A49" s="17">
        <v>37</v>
      </c>
      <c r="B49" s="18" t="s">
        <v>1113</v>
      </c>
      <c r="C49" s="19" t="s">
        <v>1114</v>
      </c>
      <c r="D49" s="20">
        <v>39076</v>
      </c>
      <c r="E49" s="9">
        <v>80</v>
      </c>
      <c r="F49" s="9">
        <v>80</v>
      </c>
      <c r="G49" s="9">
        <v>80</v>
      </c>
      <c r="H49" s="9">
        <v>80</v>
      </c>
      <c r="I49" s="10" t="str">
        <f t="shared" si="0"/>
        <v>Tốt</v>
      </c>
      <c r="J49" s="9">
        <v>80</v>
      </c>
      <c r="K49" s="10" t="str">
        <f t="shared" si="1"/>
        <v>Tốt</v>
      </c>
    </row>
    <row r="50" spans="1:11" ht="15" x14ac:dyDescent="0.25">
      <c r="A50" s="17">
        <v>38</v>
      </c>
      <c r="B50" s="18" t="s">
        <v>1115</v>
      </c>
      <c r="C50" s="19" t="s">
        <v>1116</v>
      </c>
      <c r="D50" s="20">
        <v>39020</v>
      </c>
      <c r="E50" s="9">
        <v>79</v>
      </c>
      <c r="F50" s="9">
        <v>79</v>
      </c>
      <c r="G50" s="9">
        <v>79</v>
      </c>
      <c r="H50" s="9">
        <v>79</v>
      </c>
      <c r="I50" s="10" t="str">
        <f t="shared" si="0"/>
        <v>Khá</v>
      </c>
      <c r="J50" s="9">
        <v>79</v>
      </c>
      <c r="K50" s="10" t="str">
        <f t="shared" si="1"/>
        <v>Khá</v>
      </c>
    </row>
    <row r="51" spans="1:11" ht="15" x14ac:dyDescent="0.25">
      <c r="A51" s="17">
        <v>39</v>
      </c>
      <c r="B51" s="18" t="s">
        <v>1117</v>
      </c>
      <c r="C51" s="19" t="s">
        <v>1118</v>
      </c>
      <c r="D51" s="20">
        <v>38954</v>
      </c>
      <c r="E51" s="9">
        <v>98</v>
      </c>
      <c r="F51" s="9">
        <v>98</v>
      </c>
      <c r="G51" s="9">
        <v>98</v>
      </c>
      <c r="H51" s="9">
        <v>98</v>
      </c>
      <c r="I51" s="10" t="str">
        <f t="shared" si="0"/>
        <v>Xuất sắc</v>
      </c>
      <c r="J51" s="9">
        <v>98</v>
      </c>
      <c r="K51" s="10" t="str">
        <f t="shared" si="1"/>
        <v>Xuất sắc</v>
      </c>
    </row>
    <row r="52" spans="1:11" ht="15" x14ac:dyDescent="0.25">
      <c r="A52" s="17">
        <v>40</v>
      </c>
      <c r="B52" s="18" t="s">
        <v>1119</v>
      </c>
      <c r="C52" s="19" t="s">
        <v>1120</v>
      </c>
      <c r="D52" s="20">
        <v>38813</v>
      </c>
      <c r="E52" s="9">
        <v>70</v>
      </c>
      <c r="F52" s="9">
        <v>70</v>
      </c>
      <c r="G52" s="9">
        <v>70</v>
      </c>
      <c r="H52" s="9">
        <v>70</v>
      </c>
      <c r="I52" s="10" t="str">
        <f t="shared" si="0"/>
        <v>Khá</v>
      </c>
      <c r="J52" s="9">
        <v>70</v>
      </c>
      <c r="K52" s="10" t="str">
        <f t="shared" si="1"/>
        <v>Khá</v>
      </c>
    </row>
    <row r="54" spans="1:11" x14ac:dyDescent="0.2">
      <c r="A54" s="31" t="s">
        <v>1121</v>
      </c>
      <c r="B54" s="31"/>
      <c r="C54" s="31"/>
    </row>
  </sheetData>
  <mergeCells count="16">
    <mergeCell ref="A6:K6"/>
    <mergeCell ref="A54:C54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2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08F4B-EF41-425C-AD99-D72E144EF016}">
  <dimension ref="A1:Q22"/>
  <sheetViews>
    <sheetView topLeftCell="A9" workbookViewId="0">
      <selection activeCell="K30" sqref="K30"/>
    </sheetView>
  </sheetViews>
  <sheetFormatPr defaultColWidth="19.25" defaultRowHeight="14.25" x14ac:dyDescent="0.2"/>
  <cols>
    <col min="1" max="1" width="4.75" bestFit="1" customWidth="1"/>
    <col min="2" max="2" width="21.25" customWidth="1"/>
    <col min="3" max="3" width="6.25" bestFit="1" customWidth="1"/>
    <col min="4" max="4" width="8.375" bestFit="1" customWidth="1"/>
    <col min="5" max="5" width="8.125" customWidth="1"/>
    <col min="6" max="6" width="8.375" bestFit="1" customWidth="1"/>
    <col min="7" max="7" width="6.375" bestFit="1" customWidth="1"/>
    <col min="8" max="8" width="8.375" bestFit="1" customWidth="1"/>
    <col min="9" max="9" width="6.375" bestFit="1" customWidth="1"/>
    <col min="10" max="10" width="8.375" bestFit="1" customWidth="1"/>
    <col min="11" max="11" width="5.375" bestFit="1" customWidth="1"/>
    <col min="12" max="12" width="8.375" bestFit="1" customWidth="1"/>
    <col min="13" max="13" width="5.375" bestFit="1" customWidth="1"/>
    <col min="14" max="14" width="8.375" bestFit="1" customWidth="1"/>
    <col min="15" max="15" width="6.875" customWidth="1"/>
    <col min="16" max="16" width="3.5" hidden="1" customWidth="1"/>
    <col min="17" max="17" width="6.375" hidden="1" customWidth="1"/>
  </cols>
  <sheetData>
    <row r="1" spans="1:17" s="3" customFormat="1" ht="15" x14ac:dyDescent="0.25">
      <c r="A1" s="42" t="s">
        <v>0</v>
      </c>
      <c r="B1" s="42"/>
      <c r="C1" s="42"/>
      <c r="D1" s="42"/>
      <c r="E1" s="42"/>
      <c r="F1" s="42"/>
      <c r="I1" s="43" t="s">
        <v>2</v>
      </c>
      <c r="J1" s="43"/>
      <c r="K1" s="43"/>
      <c r="L1" s="43"/>
      <c r="M1" s="43"/>
      <c r="N1" s="43"/>
      <c r="O1" s="43"/>
    </row>
    <row r="2" spans="1:17" s="3" customFormat="1" ht="15" x14ac:dyDescent="0.25">
      <c r="A2" s="43" t="s">
        <v>1</v>
      </c>
      <c r="B2" s="43"/>
      <c r="C2" s="43"/>
      <c r="D2" s="43"/>
      <c r="E2" s="43"/>
      <c r="F2" s="43"/>
      <c r="I2" s="43" t="s">
        <v>3</v>
      </c>
      <c r="J2" s="43"/>
      <c r="K2" s="43"/>
      <c r="L2" s="43"/>
      <c r="M2" s="43"/>
      <c r="N2" s="43"/>
      <c r="O2" s="43"/>
    </row>
    <row r="3" spans="1:17" s="3" customFormat="1" ht="15" x14ac:dyDescent="0.25"/>
    <row r="4" spans="1:17" s="3" customFormat="1" ht="60" customHeight="1" x14ac:dyDescent="0.3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7" s="3" customFormat="1" ht="15" x14ac:dyDescent="0.25"/>
    <row r="8" spans="1:17" s="3" customFormat="1" ht="15.75" x14ac:dyDescent="0.25">
      <c r="A8" s="45" t="s">
        <v>5</v>
      </c>
      <c r="B8" s="47" t="s">
        <v>22</v>
      </c>
      <c r="C8" s="47" t="s">
        <v>23</v>
      </c>
      <c r="D8" s="49" t="s">
        <v>24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1:17" s="3" customFormat="1" ht="15.75" x14ac:dyDescent="0.25">
      <c r="A9" s="46"/>
      <c r="B9" s="48"/>
      <c r="C9" s="48"/>
      <c r="D9" s="49" t="s">
        <v>17</v>
      </c>
      <c r="E9" s="51"/>
      <c r="F9" s="49" t="s">
        <v>16</v>
      </c>
      <c r="G9" s="51"/>
      <c r="H9" s="49" t="s">
        <v>20</v>
      </c>
      <c r="I9" s="51"/>
      <c r="J9" s="49" t="s">
        <v>21</v>
      </c>
      <c r="K9" s="51"/>
      <c r="L9" s="49" t="s">
        <v>25</v>
      </c>
      <c r="M9" s="51"/>
      <c r="N9" s="49" t="s">
        <v>18</v>
      </c>
      <c r="O9" s="52"/>
    </row>
    <row r="10" spans="1:17" s="3" customFormat="1" ht="15.75" x14ac:dyDescent="0.25">
      <c r="A10" s="46"/>
      <c r="B10" s="48"/>
      <c r="C10" s="48"/>
      <c r="D10" s="13" t="s">
        <v>26</v>
      </c>
      <c r="E10" s="13" t="s">
        <v>27</v>
      </c>
      <c r="F10" s="13" t="s">
        <v>26</v>
      </c>
      <c r="G10" s="13" t="s">
        <v>27</v>
      </c>
      <c r="H10" s="13" t="s">
        <v>26</v>
      </c>
      <c r="I10" s="13" t="s">
        <v>27</v>
      </c>
      <c r="J10" s="13" t="s">
        <v>26</v>
      </c>
      <c r="K10" s="13" t="s">
        <v>27</v>
      </c>
      <c r="L10" s="13" t="s">
        <v>26</v>
      </c>
      <c r="M10" s="13" t="s">
        <v>27</v>
      </c>
      <c r="N10" s="26" t="s">
        <v>26</v>
      </c>
      <c r="O10" s="29" t="s">
        <v>27</v>
      </c>
    </row>
    <row r="11" spans="1:17" s="3" customFormat="1" ht="15.75" x14ac:dyDescent="0.25">
      <c r="A11" s="11">
        <v>1</v>
      </c>
      <c r="B11" s="11" t="s">
        <v>1122</v>
      </c>
      <c r="C11" s="5">
        <f>K66PEE!A65</f>
        <v>53</v>
      </c>
      <c r="D11" s="11">
        <f>COUNTIF(K66PEE!$K$13:$K$65,"Xuất sắc")</f>
        <v>38</v>
      </c>
      <c r="E11" s="24">
        <f t="shared" ref="E11:E21" si="0">D11/C11</f>
        <v>0.71698113207547165</v>
      </c>
      <c r="F11" s="11">
        <f>COUNTIF(K66PEE!$K$13:$K$65,"Tốt")</f>
        <v>13</v>
      </c>
      <c r="G11" s="24">
        <f t="shared" ref="G11:G21" si="1">F11/C11</f>
        <v>0.24528301886792453</v>
      </c>
      <c r="H11" s="11">
        <f>COUNTIF(K66PEE!$K$13:$K$65,"Khá")</f>
        <v>2</v>
      </c>
      <c r="I11" s="24">
        <f t="shared" ref="I11:I21" si="2">H11/C11</f>
        <v>3.7735849056603772E-2</v>
      </c>
      <c r="J11" s="11">
        <f>COUNTIF(K66PEE!$K$13:$K$65,"Trung bình")</f>
        <v>0</v>
      </c>
      <c r="K11" s="24">
        <f t="shared" ref="K11:K21" si="3">J11/C11</f>
        <v>0</v>
      </c>
      <c r="L11" s="11">
        <f>COUNTIF(K66PEE!$K$13:$K$65,"Yếu")</f>
        <v>0</v>
      </c>
      <c r="M11" s="24">
        <f t="shared" ref="M11:M21" si="4">L11/C11</f>
        <v>0</v>
      </c>
      <c r="N11" s="11">
        <f>COUNTIF(K66PEE!$K$13:$K$65,"Kém")</f>
        <v>0</v>
      </c>
      <c r="O11" s="24">
        <f t="shared" ref="O11:O21" si="5">N11/C11</f>
        <v>0</v>
      </c>
      <c r="P11" s="16">
        <f>SUM(N11,L11,J11,H11,F11,D11)</f>
        <v>53</v>
      </c>
      <c r="Q11" s="25">
        <f>SUM(E11,G11,I11,K11,M11,O11)</f>
        <v>1</v>
      </c>
    </row>
    <row r="12" spans="1:17" s="3" customFormat="1" ht="15.75" x14ac:dyDescent="0.25">
      <c r="A12" s="11">
        <v>2</v>
      </c>
      <c r="B12" s="11" t="s">
        <v>30</v>
      </c>
      <c r="C12" s="5">
        <f>K66PEP!A65</f>
        <v>53</v>
      </c>
      <c r="D12" s="11">
        <f>COUNTIF(K66PEP!$K$13:$K$65,"xuất sắc")</f>
        <v>29</v>
      </c>
      <c r="E12" s="24">
        <f t="shared" si="0"/>
        <v>0.54716981132075471</v>
      </c>
      <c r="F12" s="11">
        <f>COUNTIF(K66PEP!$K$13:$K$65,"Tốt")</f>
        <v>22</v>
      </c>
      <c r="G12" s="24">
        <f t="shared" si="1"/>
        <v>0.41509433962264153</v>
      </c>
      <c r="H12" s="11">
        <f>COUNTIF(K66PEP!$K$13:$K$65,"Khá")</f>
        <v>2</v>
      </c>
      <c r="I12" s="24">
        <f t="shared" si="2"/>
        <v>3.7735849056603772E-2</v>
      </c>
      <c r="J12" s="11">
        <f>COUNTIF(K66PEP!$K$13:$K$65,"Trung bình")</f>
        <v>0</v>
      </c>
      <c r="K12" s="24">
        <f t="shared" si="3"/>
        <v>0</v>
      </c>
      <c r="L12" s="11">
        <f>COUNTIF(K66PEP!$K$13:$K$65,"Yếu")</f>
        <v>0</v>
      </c>
      <c r="M12" s="24">
        <f t="shared" si="4"/>
        <v>0</v>
      </c>
      <c r="N12" s="27">
        <f>COUNTIF(K66PEP!$K$13:$K$65,"Kém")</f>
        <v>0</v>
      </c>
      <c r="O12" s="24">
        <f t="shared" si="5"/>
        <v>0</v>
      </c>
      <c r="P12" s="16">
        <f>SUM(N12,L12,J12,H12,F12,D12)</f>
        <v>53</v>
      </c>
      <c r="Q12" s="25">
        <f>SUM(E12,G12,I12,K12,M12,O12)</f>
        <v>1</v>
      </c>
    </row>
    <row r="13" spans="1:17" ht="15.75" x14ac:dyDescent="0.25">
      <c r="A13" s="11">
        <v>3</v>
      </c>
      <c r="B13" s="11" t="s">
        <v>1123</v>
      </c>
      <c r="C13" s="17">
        <f>K67PEE!A24</f>
        <v>12</v>
      </c>
      <c r="D13" s="17">
        <f>COUNTIF(K67PEE!$K$13:$K$24,"Xuất sắc")</f>
        <v>10</v>
      </c>
      <c r="E13" s="24">
        <f t="shared" si="0"/>
        <v>0.83333333333333337</v>
      </c>
      <c r="F13" s="17">
        <f>COUNTIF(K67PEE!$K$13:$K$24,"Tốt")</f>
        <v>1</v>
      </c>
      <c r="G13" s="24">
        <f t="shared" si="1"/>
        <v>8.3333333333333329E-2</v>
      </c>
      <c r="H13" s="17">
        <f>COUNTIF(K67PEE!$K$13:$K$24,"Khá")</f>
        <v>1</v>
      </c>
      <c r="I13" s="24">
        <f t="shared" si="2"/>
        <v>8.3333333333333329E-2</v>
      </c>
      <c r="J13" s="17">
        <f>COUNTIF(K67PEE!$K$13:$K$24,"Trung bình")</f>
        <v>0</v>
      </c>
      <c r="K13" s="24">
        <f t="shared" si="3"/>
        <v>0</v>
      </c>
      <c r="L13" s="17">
        <f>COUNTIF(K67PEE!$K$13:$K$24,"Yếu")</f>
        <v>0</v>
      </c>
      <c r="M13" s="24">
        <f t="shared" si="4"/>
        <v>0</v>
      </c>
      <c r="N13" s="28">
        <f>COUNTIF(K67PEE!$K$13:$K$24,"Kém")</f>
        <v>0</v>
      </c>
      <c r="O13" s="24">
        <f t="shared" si="5"/>
        <v>0</v>
      </c>
      <c r="P13" s="16">
        <f t="shared" ref="P13:P21" si="6">SUM(N13,L13,J13,H13,F13,D13)</f>
        <v>12</v>
      </c>
      <c r="Q13" s="25">
        <f t="shared" ref="Q13:Q21" si="7">SUM(E13,G13,I13,K13,M13,O13)</f>
        <v>1</v>
      </c>
    </row>
    <row r="14" spans="1:17" ht="15.75" x14ac:dyDescent="0.25">
      <c r="A14" s="11">
        <v>4</v>
      </c>
      <c r="B14" s="11" t="s">
        <v>1124</v>
      </c>
      <c r="C14" s="17">
        <f>K67PEP!A89</f>
        <v>77</v>
      </c>
      <c r="D14" s="17">
        <f>COUNTIF(K67PEP!$K$13:$K$89,"Xuất sắc")</f>
        <v>30</v>
      </c>
      <c r="E14" s="24">
        <f t="shared" si="0"/>
        <v>0.38961038961038963</v>
      </c>
      <c r="F14" s="17">
        <f>COUNTIF(K67PEP!$K$13:$K$89,"Tốt")</f>
        <v>27</v>
      </c>
      <c r="G14" s="24">
        <f t="shared" si="1"/>
        <v>0.35064935064935066</v>
      </c>
      <c r="H14" s="17">
        <f>COUNTIF(K67PEP!$K$13:$K$89,"Khá")</f>
        <v>17</v>
      </c>
      <c r="I14" s="24">
        <f t="shared" si="2"/>
        <v>0.22077922077922077</v>
      </c>
      <c r="J14" s="17">
        <f>COUNTIF(K67PEP!$K$13:$K$89,"Trung bình")</f>
        <v>0</v>
      </c>
      <c r="K14" s="24">
        <f t="shared" si="3"/>
        <v>0</v>
      </c>
      <c r="L14" s="17">
        <f>COUNTIF(K67PEP!$K$13:$K$89,"Yếu")</f>
        <v>0</v>
      </c>
      <c r="M14" s="24">
        <f t="shared" si="4"/>
        <v>0</v>
      </c>
      <c r="N14" s="28">
        <f>COUNTIF(K67PEP!$K$13:$K$89,"Kém")</f>
        <v>3</v>
      </c>
      <c r="O14" s="24">
        <f t="shared" si="5"/>
        <v>3.896103896103896E-2</v>
      </c>
      <c r="P14" s="16">
        <f t="shared" si="6"/>
        <v>77</v>
      </c>
      <c r="Q14" s="25">
        <f t="shared" si="7"/>
        <v>1</v>
      </c>
    </row>
    <row r="15" spans="1:17" ht="15.75" x14ac:dyDescent="0.25">
      <c r="A15" s="11">
        <v>5</v>
      </c>
      <c r="B15" s="11" t="s">
        <v>1125</v>
      </c>
      <c r="C15" s="17">
        <f>K68PEE!A65</f>
        <v>53</v>
      </c>
      <c r="D15" s="17">
        <f>COUNTIF(K68PEE!$K$13:$K$65,"Xuất sắc")</f>
        <v>8</v>
      </c>
      <c r="E15" s="24">
        <f t="shared" si="0"/>
        <v>0.15094339622641509</v>
      </c>
      <c r="F15" s="17">
        <f>COUNTIF(K68PEE!$K$13:$K$65,"Tốt")</f>
        <v>33</v>
      </c>
      <c r="G15" s="24">
        <f t="shared" si="1"/>
        <v>0.62264150943396224</v>
      </c>
      <c r="H15" s="17">
        <f>COUNTIF(K68PEE!$K$13:$K$65,"Khá")</f>
        <v>11</v>
      </c>
      <c r="I15" s="24">
        <f t="shared" si="2"/>
        <v>0.20754716981132076</v>
      </c>
      <c r="J15" s="17">
        <f>COUNTIF(K68PEE!$K$13:$K$65,"Trung bình")</f>
        <v>0</v>
      </c>
      <c r="K15" s="24">
        <f t="shared" si="3"/>
        <v>0</v>
      </c>
      <c r="L15" s="17">
        <f>COUNTIF(K68PEE!$K$13:$K$65,"Yếu")</f>
        <v>0</v>
      </c>
      <c r="M15" s="24">
        <f t="shared" si="4"/>
        <v>0</v>
      </c>
      <c r="N15" s="28">
        <f>COUNTIF(K68PEE!$K$13:$K$65,"Kém")</f>
        <v>1</v>
      </c>
      <c r="O15" s="24">
        <f t="shared" si="5"/>
        <v>1.8867924528301886E-2</v>
      </c>
      <c r="P15" s="16">
        <f t="shared" si="6"/>
        <v>53</v>
      </c>
      <c r="Q15" s="25">
        <f t="shared" si="7"/>
        <v>1</v>
      </c>
    </row>
    <row r="16" spans="1:17" ht="15.75" x14ac:dyDescent="0.25">
      <c r="A16" s="11">
        <v>6</v>
      </c>
      <c r="B16" s="11" t="s">
        <v>1126</v>
      </c>
      <c r="C16" s="17">
        <f>K68PEP!A90</f>
        <v>78</v>
      </c>
      <c r="D16" s="17">
        <f>COUNTIF(K68PEP!$K$13:$K$90,"Xuất sắc")</f>
        <v>26</v>
      </c>
      <c r="E16" s="24">
        <f t="shared" si="0"/>
        <v>0.33333333333333331</v>
      </c>
      <c r="F16" s="17">
        <f>COUNTIF(K68PEP!$K$13:$K$90,"Tốt")</f>
        <v>40</v>
      </c>
      <c r="G16" s="24">
        <f t="shared" si="1"/>
        <v>0.51282051282051277</v>
      </c>
      <c r="H16" s="17">
        <f>COUNTIF(K68PEP!$K$13:$K$90,"Khá")</f>
        <v>12</v>
      </c>
      <c r="I16" s="24">
        <f t="shared" si="2"/>
        <v>0.15384615384615385</v>
      </c>
      <c r="J16" s="17">
        <f>COUNTIF(K68PEP!$K$13:$K$90,"Trung bình")</f>
        <v>0</v>
      </c>
      <c r="K16" s="24">
        <f t="shared" si="3"/>
        <v>0</v>
      </c>
      <c r="L16" s="17">
        <f>COUNTIF(K68PEP!$K$13:$K$90,"Yếu")</f>
        <v>0</v>
      </c>
      <c r="M16" s="24">
        <f t="shared" si="4"/>
        <v>0</v>
      </c>
      <c r="N16" s="28">
        <f>COUNTIF(K68PEP!$K$13:$K$90,"Kém")</f>
        <v>0</v>
      </c>
      <c r="O16" s="24">
        <f t="shared" si="5"/>
        <v>0</v>
      </c>
      <c r="P16" s="16">
        <f t="shared" si="6"/>
        <v>78</v>
      </c>
      <c r="Q16" s="25">
        <f t="shared" si="7"/>
        <v>0.99999999999999989</v>
      </c>
    </row>
    <row r="17" spans="1:17" ht="15.75" x14ac:dyDescent="0.25">
      <c r="A17" s="11">
        <v>7</v>
      </c>
      <c r="B17" s="11" t="s">
        <v>1127</v>
      </c>
      <c r="C17" s="17">
        <f>K69PEE1!A62</f>
        <v>50</v>
      </c>
      <c r="D17" s="17">
        <f>COUNTIF(K69PEE1!$K$13:$K$62,"Xuất sắc")</f>
        <v>5</v>
      </c>
      <c r="E17" s="24">
        <f t="shared" si="0"/>
        <v>0.1</v>
      </c>
      <c r="F17" s="17">
        <f>COUNTIF(K69PEE1!$K$13:$K$62,"Tốt")</f>
        <v>24</v>
      </c>
      <c r="G17" s="24">
        <f t="shared" si="1"/>
        <v>0.48</v>
      </c>
      <c r="H17" s="17">
        <f>COUNTIF(K69PEE1!$K$13:$K$62,"Khá")</f>
        <v>21</v>
      </c>
      <c r="I17" s="24">
        <f t="shared" si="2"/>
        <v>0.42</v>
      </c>
      <c r="J17" s="17">
        <f>COUNTIF(K69PEE1!$K$13:$K$62,"Trung bình")</f>
        <v>0</v>
      </c>
      <c r="K17" s="24">
        <f t="shared" si="3"/>
        <v>0</v>
      </c>
      <c r="L17" s="17">
        <f>COUNTIF(K69PEE1!$K$13:$K$62,"Yếu")</f>
        <v>0</v>
      </c>
      <c r="M17" s="24">
        <f t="shared" si="4"/>
        <v>0</v>
      </c>
      <c r="N17" s="28">
        <f>COUNTIF(K69PEE1!$K$13:$K$62,"Kém")</f>
        <v>0</v>
      </c>
      <c r="O17" s="24">
        <f t="shared" si="5"/>
        <v>0</v>
      </c>
      <c r="P17" s="16">
        <f t="shared" si="6"/>
        <v>50</v>
      </c>
      <c r="Q17" s="25">
        <f t="shared" si="7"/>
        <v>1</v>
      </c>
    </row>
    <row r="18" spans="1:17" ht="15.75" x14ac:dyDescent="0.25">
      <c r="A18" s="11">
        <v>8</v>
      </c>
      <c r="B18" s="11" t="s">
        <v>1128</v>
      </c>
      <c r="C18" s="17">
        <f>K69PEE2!A59</f>
        <v>47</v>
      </c>
      <c r="D18" s="17">
        <f>COUNTIF(K69PEE2!$K$13:$K$59,"Xuất sắc")</f>
        <v>12</v>
      </c>
      <c r="E18" s="24">
        <f t="shared" si="0"/>
        <v>0.25531914893617019</v>
      </c>
      <c r="F18" s="17">
        <f>COUNTIF(K69PEE2!$K$13:$K$59,"Tốt")</f>
        <v>31</v>
      </c>
      <c r="G18" s="24">
        <f t="shared" si="1"/>
        <v>0.65957446808510634</v>
      </c>
      <c r="H18" s="17">
        <f>COUNTIF(K69PEE2!$K$13:$K$59,"Khá")</f>
        <v>4</v>
      </c>
      <c r="I18" s="24">
        <f t="shared" si="2"/>
        <v>8.5106382978723402E-2</v>
      </c>
      <c r="J18" s="17">
        <f>COUNTIF(K69PEE2!$K$13:$K$59,"Trung bình")</f>
        <v>0</v>
      </c>
      <c r="K18" s="24">
        <f t="shared" si="3"/>
        <v>0</v>
      </c>
      <c r="L18" s="17">
        <f>COUNTIF(K69PEE2!$K$13:$K$59,"Yếu")</f>
        <v>0</v>
      </c>
      <c r="M18" s="24">
        <f t="shared" si="4"/>
        <v>0</v>
      </c>
      <c r="N18" s="28">
        <f>COUNTIF(K69PEE2!$K$13:$K$59,"Kém")</f>
        <v>0</v>
      </c>
      <c r="O18" s="24">
        <f t="shared" si="5"/>
        <v>0</v>
      </c>
      <c r="P18" s="16">
        <f t="shared" si="6"/>
        <v>47</v>
      </c>
      <c r="Q18" s="25">
        <f t="shared" si="7"/>
        <v>0.99999999999999989</v>
      </c>
    </row>
    <row r="19" spans="1:17" ht="15.75" x14ac:dyDescent="0.25">
      <c r="A19" s="11">
        <v>9</v>
      </c>
      <c r="B19" s="11" t="s">
        <v>1129</v>
      </c>
      <c r="C19" s="17">
        <f>K69PEP1!A55</f>
        <v>43</v>
      </c>
      <c r="D19" s="17">
        <f>COUNTIF(K69PEP1!$K$13:$K$55,"Xuất sắc")</f>
        <v>10</v>
      </c>
      <c r="E19" s="24">
        <f t="shared" si="0"/>
        <v>0.23255813953488372</v>
      </c>
      <c r="F19" s="17">
        <f>COUNTIF(K69PEP1!$K$13:$K$55,"Tốt")</f>
        <v>21</v>
      </c>
      <c r="G19" s="24">
        <f t="shared" si="1"/>
        <v>0.48837209302325579</v>
      </c>
      <c r="H19" s="17">
        <f>COUNTIF(K69PEP1!$K$13:$K$55,"Khá")</f>
        <v>9</v>
      </c>
      <c r="I19" s="24">
        <f t="shared" si="2"/>
        <v>0.20930232558139536</v>
      </c>
      <c r="J19" s="17">
        <f>COUNTIF(K69PEP1!$K$13:$K$55,"Trung bình")</f>
        <v>0</v>
      </c>
      <c r="K19" s="24">
        <f t="shared" si="3"/>
        <v>0</v>
      </c>
      <c r="L19" s="17">
        <f>COUNTIF(K69PEP1!$K$13:$K$55,"Yếu")</f>
        <v>0</v>
      </c>
      <c r="M19" s="24">
        <f t="shared" si="4"/>
        <v>0</v>
      </c>
      <c r="N19" s="28">
        <f>COUNTIF(K69PEP1!$K$13:$K$55,"kém")</f>
        <v>3</v>
      </c>
      <c r="O19" s="24">
        <f t="shared" si="5"/>
        <v>6.9767441860465115E-2</v>
      </c>
      <c r="P19" s="16">
        <f t="shared" si="6"/>
        <v>43</v>
      </c>
      <c r="Q19" s="25">
        <f t="shared" si="7"/>
        <v>1</v>
      </c>
    </row>
    <row r="20" spans="1:17" ht="15.75" x14ac:dyDescent="0.25">
      <c r="A20" s="11">
        <v>10</v>
      </c>
      <c r="B20" s="11" t="s">
        <v>1130</v>
      </c>
      <c r="C20" s="17">
        <f>K69PEP2!A54</f>
        <v>42</v>
      </c>
      <c r="D20" s="17">
        <f>COUNTIF(K69PEP2!$K$13:$K$54,"Xuất sắc")</f>
        <v>9</v>
      </c>
      <c r="E20" s="24">
        <f t="shared" si="0"/>
        <v>0.21428571428571427</v>
      </c>
      <c r="F20" s="17">
        <f>COUNTIF(K69PEP2!$K$13:$K$54,"Tốt")</f>
        <v>32</v>
      </c>
      <c r="G20" s="24">
        <f t="shared" si="1"/>
        <v>0.76190476190476186</v>
      </c>
      <c r="H20" s="17">
        <f>COUNTIF(K69PEP2!$K$13:$K$54,"Khá")</f>
        <v>1</v>
      </c>
      <c r="I20" s="24">
        <f t="shared" si="2"/>
        <v>2.3809523809523808E-2</v>
      </c>
      <c r="J20" s="17">
        <f>COUNTIF(K69PEP2!$K$13:$K$54,"Trung bình")</f>
        <v>0</v>
      </c>
      <c r="K20" s="24">
        <f t="shared" si="3"/>
        <v>0</v>
      </c>
      <c r="L20" s="17">
        <f>COUNTIF(K69PEP2!$K$13:$K$54,"Yếu")</f>
        <v>0</v>
      </c>
      <c r="M20" s="24">
        <f t="shared" si="4"/>
        <v>0</v>
      </c>
      <c r="N20" s="28">
        <f>COUNTIF(K69PEP2!$K$13:$K$54,"kém")</f>
        <v>0</v>
      </c>
      <c r="O20" s="24">
        <f t="shared" si="5"/>
        <v>0</v>
      </c>
      <c r="P20" s="16">
        <f t="shared" si="6"/>
        <v>42</v>
      </c>
      <c r="Q20" s="25">
        <f t="shared" si="7"/>
        <v>1</v>
      </c>
    </row>
    <row r="21" spans="1:17" ht="15.75" x14ac:dyDescent="0.25">
      <c r="A21" s="11">
        <v>11</v>
      </c>
      <c r="B21" s="11" t="s">
        <v>1131</v>
      </c>
      <c r="C21" s="17">
        <f>K69PEP3!A52</f>
        <v>40</v>
      </c>
      <c r="D21" s="17">
        <f>COUNTIF(K69PEP3!$K$13:$K$52,"Xuất sắc")</f>
        <v>13</v>
      </c>
      <c r="E21" s="24">
        <f t="shared" si="0"/>
        <v>0.32500000000000001</v>
      </c>
      <c r="F21" s="17">
        <f>COUNTIF(K69PEP3!$K$13:$K$52,"Tốt")</f>
        <v>22</v>
      </c>
      <c r="G21" s="24">
        <f t="shared" si="1"/>
        <v>0.55000000000000004</v>
      </c>
      <c r="H21" s="17">
        <f>COUNTIF(K69PEP3!$K$13:$K$52,"Khá")</f>
        <v>5</v>
      </c>
      <c r="I21" s="24">
        <f t="shared" si="2"/>
        <v>0.125</v>
      </c>
      <c r="J21" s="17">
        <f>COUNTIF(K69PEP3!$K$13:$K$52,"Trung bình")</f>
        <v>0</v>
      </c>
      <c r="K21" s="24">
        <f t="shared" si="3"/>
        <v>0</v>
      </c>
      <c r="L21" s="17">
        <f>COUNTIF(K69PEP3!$K$13:$K$52,"Yếu")</f>
        <v>0</v>
      </c>
      <c r="M21" s="24">
        <f t="shared" si="4"/>
        <v>0</v>
      </c>
      <c r="N21" s="28">
        <f>COUNTIF(K69PEP3!$K$13:$K$52,"Kém")</f>
        <v>0</v>
      </c>
      <c r="O21" s="24">
        <f t="shared" si="5"/>
        <v>0</v>
      </c>
      <c r="P21" s="16">
        <f t="shared" si="6"/>
        <v>40</v>
      </c>
      <c r="Q21" s="25">
        <f t="shared" si="7"/>
        <v>1</v>
      </c>
    </row>
    <row r="22" spans="1:17" s="4" customFormat="1" ht="15.75" x14ac:dyDescent="0.25">
      <c r="A22" s="40" t="s">
        <v>28</v>
      </c>
      <c r="B22" s="41"/>
      <c r="C22" s="22">
        <f>SUM(D22,F22,H22,J22,L22,N22)</f>
        <v>548</v>
      </c>
      <c r="D22" s="14">
        <f>SUM(D11:D21)</f>
        <v>190</v>
      </c>
      <c r="E22" s="23">
        <f t="shared" ref="E22" si="8">D22/C22</f>
        <v>0.34671532846715331</v>
      </c>
      <c r="F22" s="14">
        <f>SUM(F11:F21)</f>
        <v>266</v>
      </c>
      <c r="G22" s="23">
        <f t="shared" ref="G22" si="9">F22/C22</f>
        <v>0.48540145985401462</v>
      </c>
      <c r="H22" s="14">
        <f>SUM(H11:H21)</f>
        <v>85</v>
      </c>
      <c r="I22" s="23">
        <f t="shared" ref="I22" si="10">H22/C22</f>
        <v>0.1551094890510949</v>
      </c>
      <c r="J22" s="14">
        <f>SUM(J11:J21)</f>
        <v>0</v>
      </c>
      <c r="K22" s="23">
        <f t="shared" ref="K22" si="11">J22/C22</f>
        <v>0</v>
      </c>
      <c r="L22" s="14">
        <f>SUM(L11:L21)</f>
        <v>0</v>
      </c>
      <c r="M22" s="23">
        <f t="shared" ref="M22" si="12">L22/C22</f>
        <v>0</v>
      </c>
      <c r="N22" s="12">
        <f>SUM(N11:N21)</f>
        <v>7</v>
      </c>
      <c r="O22" s="30">
        <f t="shared" ref="O22" si="13">N22/C22</f>
        <v>1.2773722627737226E-2</v>
      </c>
      <c r="P22" s="3">
        <f>SUM(P11:P21)</f>
        <v>548</v>
      </c>
      <c r="Q22" s="25">
        <f t="shared" ref="Q22" si="14">SUM(E22,G22,I22,K22,M22,O22)</f>
        <v>1</v>
      </c>
    </row>
  </sheetData>
  <mergeCells count="16">
    <mergeCell ref="A22:B22"/>
    <mergeCell ref="A1:F1"/>
    <mergeCell ref="I1:O1"/>
    <mergeCell ref="A2:F2"/>
    <mergeCell ref="I2:O2"/>
    <mergeCell ref="B4:O4"/>
    <mergeCell ref="A8:A10"/>
    <mergeCell ref="B8:B10"/>
    <mergeCell ref="C8:C10"/>
    <mergeCell ref="D8:O8"/>
    <mergeCell ref="D9:E9"/>
    <mergeCell ref="F9:G9"/>
    <mergeCell ref="H9:I9"/>
    <mergeCell ref="J9:K9"/>
    <mergeCell ref="L9:M9"/>
    <mergeCell ref="N9:O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530C-CB9E-4DEE-BC2F-779C12DF9B45}">
  <dimension ref="A1:K67"/>
  <sheetViews>
    <sheetView workbookViewId="0">
      <selection activeCell="M15" sqref="M15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17.875" bestFit="1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3"/>
      <c r="B12" s="34"/>
      <c r="C12" s="34"/>
      <c r="D12" s="34"/>
      <c r="E12" s="8"/>
      <c r="F12" s="8"/>
      <c r="G12" s="8"/>
      <c r="H12" s="15" t="s">
        <v>9</v>
      </c>
      <c r="I12" s="15" t="s">
        <v>15</v>
      </c>
      <c r="J12" s="15" t="s">
        <v>9</v>
      </c>
      <c r="K12" s="15" t="s">
        <v>15</v>
      </c>
    </row>
    <row r="13" spans="1:11" ht="15" x14ac:dyDescent="0.25">
      <c r="A13" s="17">
        <v>1</v>
      </c>
      <c r="B13" s="18" t="s">
        <v>147</v>
      </c>
      <c r="C13" s="19" t="s">
        <v>148</v>
      </c>
      <c r="D13" s="20">
        <v>37806</v>
      </c>
      <c r="E13" s="9">
        <v>70</v>
      </c>
      <c r="F13" s="9">
        <v>80</v>
      </c>
      <c r="G13" s="9">
        <v>80</v>
      </c>
      <c r="H13" s="9">
        <v>80</v>
      </c>
      <c r="I13" s="10" t="str">
        <f t="shared" ref="I13:I65" si="0">IF(H13&gt;=90,"Xuất sắc",IF(H13&gt;=80,"Tốt", IF(H13&gt;=65,"Khá",IF(H13&gt;=50,"Trung bình", IF(H13&gt;=35, "Yếu", "Kém")))))</f>
        <v>Tốt</v>
      </c>
      <c r="J13" s="9">
        <v>80</v>
      </c>
      <c r="K13" s="10" t="str">
        <f t="shared" ref="K13:K65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149</v>
      </c>
      <c r="C14" s="19" t="s">
        <v>150</v>
      </c>
      <c r="D14" s="20">
        <v>37829</v>
      </c>
      <c r="E14" s="9">
        <v>90</v>
      </c>
      <c r="F14" s="9">
        <v>90</v>
      </c>
      <c r="G14" s="9">
        <v>90</v>
      </c>
      <c r="H14" s="9">
        <v>90</v>
      </c>
      <c r="I14" s="10" t="str">
        <f t="shared" si="0"/>
        <v>Xuất sắc</v>
      </c>
      <c r="J14" s="9">
        <v>90</v>
      </c>
      <c r="K14" s="10" t="str">
        <f t="shared" si="1"/>
        <v>Xuất sắc</v>
      </c>
    </row>
    <row r="15" spans="1:11" ht="15" x14ac:dyDescent="0.25">
      <c r="A15" s="17">
        <v>3</v>
      </c>
      <c r="B15" s="18" t="s">
        <v>151</v>
      </c>
      <c r="C15" s="19" t="s">
        <v>152</v>
      </c>
      <c r="D15" s="20">
        <v>37730</v>
      </c>
      <c r="E15" s="9">
        <v>80</v>
      </c>
      <c r="F15" s="9">
        <v>80</v>
      </c>
      <c r="G15" s="9">
        <v>80</v>
      </c>
      <c r="H15" s="9">
        <v>80</v>
      </c>
      <c r="I15" s="10" t="str">
        <f t="shared" si="0"/>
        <v>Tốt</v>
      </c>
      <c r="J15" s="9">
        <v>80</v>
      </c>
      <c r="K15" s="10" t="str">
        <f t="shared" si="1"/>
        <v>Tốt</v>
      </c>
    </row>
    <row r="16" spans="1:11" ht="15" x14ac:dyDescent="0.25">
      <c r="A16" s="17">
        <v>4</v>
      </c>
      <c r="B16" s="18" t="s">
        <v>153</v>
      </c>
      <c r="C16" s="19" t="s">
        <v>154</v>
      </c>
      <c r="D16" s="20">
        <v>37936</v>
      </c>
      <c r="E16" s="9">
        <v>80</v>
      </c>
      <c r="F16" s="9">
        <v>80</v>
      </c>
      <c r="G16" s="9">
        <v>80</v>
      </c>
      <c r="H16" s="9">
        <v>80</v>
      </c>
      <c r="I16" s="10" t="str">
        <f t="shared" si="0"/>
        <v>Tốt</v>
      </c>
      <c r="J16" s="9">
        <v>80</v>
      </c>
      <c r="K16" s="10" t="str">
        <f t="shared" si="1"/>
        <v>Tốt</v>
      </c>
    </row>
    <row r="17" spans="1:11" ht="15" x14ac:dyDescent="0.25">
      <c r="A17" s="17">
        <v>5</v>
      </c>
      <c r="B17" s="18" t="s">
        <v>155</v>
      </c>
      <c r="C17" s="19" t="s">
        <v>156</v>
      </c>
      <c r="D17" s="20">
        <v>37895</v>
      </c>
      <c r="E17" s="9">
        <v>80</v>
      </c>
      <c r="F17" s="9">
        <v>80</v>
      </c>
      <c r="G17" s="9">
        <v>80</v>
      </c>
      <c r="H17" s="9">
        <v>80</v>
      </c>
      <c r="I17" s="10" t="str">
        <f t="shared" si="0"/>
        <v>Tốt</v>
      </c>
      <c r="J17" s="9">
        <v>80</v>
      </c>
      <c r="K17" s="10" t="str">
        <f t="shared" si="1"/>
        <v>Tốt</v>
      </c>
    </row>
    <row r="18" spans="1:11" ht="15" x14ac:dyDescent="0.25">
      <c r="A18" s="17">
        <v>6</v>
      </c>
      <c r="B18" s="18" t="s">
        <v>157</v>
      </c>
      <c r="C18" s="19" t="s">
        <v>158</v>
      </c>
      <c r="D18" s="20">
        <v>37876</v>
      </c>
      <c r="E18" s="9">
        <v>90</v>
      </c>
      <c r="F18" s="9">
        <v>90</v>
      </c>
      <c r="G18" s="9">
        <v>90</v>
      </c>
      <c r="H18" s="9">
        <v>90</v>
      </c>
      <c r="I18" s="10" t="str">
        <f t="shared" si="0"/>
        <v>Xuất sắc</v>
      </c>
      <c r="J18" s="9">
        <v>90</v>
      </c>
      <c r="K18" s="10" t="str">
        <f t="shared" si="1"/>
        <v>Xuất sắc</v>
      </c>
    </row>
    <row r="19" spans="1:11" ht="15" x14ac:dyDescent="0.25">
      <c r="A19" s="17">
        <v>7</v>
      </c>
      <c r="B19" s="18" t="s">
        <v>159</v>
      </c>
      <c r="C19" s="19" t="s">
        <v>160</v>
      </c>
      <c r="D19" s="20">
        <v>37757</v>
      </c>
      <c r="E19" s="9">
        <v>70</v>
      </c>
      <c r="F19" s="9">
        <v>75</v>
      </c>
      <c r="G19" s="9">
        <v>75</v>
      </c>
      <c r="H19" s="9">
        <v>75</v>
      </c>
      <c r="I19" s="10" t="str">
        <f t="shared" si="0"/>
        <v>Khá</v>
      </c>
      <c r="J19" s="9">
        <v>75</v>
      </c>
      <c r="K19" s="10" t="str">
        <f t="shared" si="1"/>
        <v>Khá</v>
      </c>
    </row>
    <row r="20" spans="1:11" ht="15" x14ac:dyDescent="0.25">
      <c r="A20" s="17">
        <v>8</v>
      </c>
      <c r="B20" s="18" t="s">
        <v>161</v>
      </c>
      <c r="C20" s="19" t="s">
        <v>162</v>
      </c>
      <c r="D20" s="20">
        <v>37955</v>
      </c>
      <c r="E20" s="9">
        <v>96</v>
      </c>
      <c r="F20" s="9">
        <v>96</v>
      </c>
      <c r="G20" s="9">
        <v>96</v>
      </c>
      <c r="H20" s="9">
        <v>96</v>
      </c>
      <c r="I20" s="10" t="str">
        <f t="shared" si="0"/>
        <v>Xuất sắc</v>
      </c>
      <c r="J20" s="9">
        <v>96</v>
      </c>
      <c r="K20" s="10" t="str">
        <f t="shared" si="1"/>
        <v>Xuất sắc</v>
      </c>
    </row>
    <row r="21" spans="1:11" ht="15" x14ac:dyDescent="0.25">
      <c r="A21" s="17">
        <v>9</v>
      </c>
      <c r="B21" s="18" t="s">
        <v>163</v>
      </c>
      <c r="C21" s="19" t="s">
        <v>164</v>
      </c>
      <c r="D21" s="20">
        <v>37764</v>
      </c>
      <c r="E21" s="9">
        <v>90</v>
      </c>
      <c r="F21" s="9">
        <v>90</v>
      </c>
      <c r="G21" s="9">
        <v>90</v>
      </c>
      <c r="H21" s="9">
        <v>90</v>
      </c>
      <c r="I21" s="10" t="str">
        <f t="shared" si="0"/>
        <v>Xuất sắc</v>
      </c>
      <c r="J21" s="9">
        <v>90</v>
      </c>
      <c r="K21" s="10" t="str">
        <f t="shared" si="1"/>
        <v>Xuất sắc</v>
      </c>
    </row>
    <row r="22" spans="1:11" ht="15" x14ac:dyDescent="0.25">
      <c r="A22" s="17">
        <v>10</v>
      </c>
      <c r="B22" s="18" t="s">
        <v>165</v>
      </c>
      <c r="C22" s="19" t="s">
        <v>166</v>
      </c>
      <c r="D22" s="20">
        <v>37722</v>
      </c>
      <c r="E22" s="9">
        <v>80</v>
      </c>
      <c r="F22" s="9">
        <v>80</v>
      </c>
      <c r="G22" s="9">
        <v>80</v>
      </c>
      <c r="H22" s="9">
        <v>80</v>
      </c>
      <c r="I22" s="10" t="str">
        <f t="shared" si="0"/>
        <v>Tốt</v>
      </c>
      <c r="J22" s="9">
        <v>80</v>
      </c>
      <c r="K22" s="10" t="str">
        <f t="shared" si="1"/>
        <v>Tốt</v>
      </c>
    </row>
    <row r="23" spans="1:11" ht="15" x14ac:dyDescent="0.25">
      <c r="A23" s="17">
        <v>11</v>
      </c>
      <c r="B23" s="18" t="s">
        <v>167</v>
      </c>
      <c r="C23" s="19" t="s">
        <v>168</v>
      </c>
      <c r="D23" s="20">
        <v>37679</v>
      </c>
      <c r="E23" s="9">
        <v>80</v>
      </c>
      <c r="F23" s="9">
        <v>80</v>
      </c>
      <c r="G23" s="9">
        <v>80</v>
      </c>
      <c r="H23" s="9">
        <v>80</v>
      </c>
      <c r="I23" s="10" t="str">
        <f t="shared" si="0"/>
        <v>Tốt</v>
      </c>
      <c r="J23" s="9">
        <v>80</v>
      </c>
      <c r="K23" s="10" t="str">
        <f t="shared" si="1"/>
        <v>Tốt</v>
      </c>
    </row>
    <row r="24" spans="1:11" ht="15" x14ac:dyDescent="0.25">
      <c r="A24" s="17">
        <v>12</v>
      </c>
      <c r="B24" s="18" t="s">
        <v>169</v>
      </c>
      <c r="C24" s="19" t="s">
        <v>170</v>
      </c>
      <c r="D24" s="20">
        <v>37692</v>
      </c>
      <c r="E24" s="9">
        <v>70</v>
      </c>
      <c r="F24" s="9">
        <v>80</v>
      </c>
      <c r="G24" s="9">
        <v>80</v>
      </c>
      <c r="H24" s="9">
        <v>80</v>
      </c>
      <c r="I24" s="10" t="str">
        <f t="shared" si="0"/>
        <v>Tốt</v>
      </c>
      <c r="J24" s="9">
        <v>80</v>
      </c>
      <c r="K24" s="10" t="str">
        <f t="shared" si="1"/>
        <v>Tốt</v>
      </c>
    </row>
    <row r="25" spans="1:11" ht="15" x14ac:dyDescent="0.25">
      <c r="A25" s="17">
        <v>13</v>
      </c>
      <c r="B25" s="18" t="s">
        <v>171</v>
      </c>
      <c r="C25" s="19" t="s">
        <v>172</v>
      </c>
      <c r="D25" s="20">
        <v>37739</v>
      </c>
      <c r="E25" s="9">
        <v>90</v>
      </c>
      <c r="F25" s="9">
        <v>90</v>
      </c>
      <c r="G25" s="9">
        <v>90</v>
      </c>
      <c r="H25" s="9">
        <v>90</v>
      </c>
      <c r="I25" s="10" t="str">
        <f t="shared" si="0"/>
        <v>Xuất sắc</v>
      </c>
      <c r="J25" s="9">
        <v>90</v>
      </c>
      <c r="K25" s="10" t="str">
        <f t="shared" si="1"/>
        <v>Xuất sắc</v>
      </c>
    </row>
    <row r="26" spans="1:11" ht="15" x14ac:dyDescent="0.25">
      <c r="A26" s="17">
        <v>14</v>
      </c>
      <c r="B26" s="18" t="s">
        <v>173</v>
      </c>
      <c r="C26" s="19" t="s">
        <v>174</v>
      </c>
      <c r="D26" s="20">
        <v>37695</v>
      </c>
      <c r="E26" s="9">
        <v>80</v>
      </c>
      <c r="F26" s="9">
        <v>80</v>
      </c>
      <c r="G26" s="9">
        <v>80</v>
      </c>
      <c r="H26" s="9">
        <v>80</v>
      </c>
      <c r="I26" s="10" t="str">
        <f t="shared" si="0"/>
        <v>Tốt</v>
      </c>
      <c r="J26" s="9">
        <v>80</v>
      </c>
      <c r="K26" s="10" t="str">
        <f t="shared" si="1"/>
        <v>Tốt</v>
      </c>
    </row>
    <row r="27" spans="1:11" ht="15" x14ac:dyDescent="0.25">
      <c r="A27" s="17">
        <v>15</v>
      </c>
      <c r="B27" s="18" t="s">
        <v>175</v>
      </c>
      <c r="C27" s="19" t="s">
        <v>176</v>
      </c>
      <c r="D27" s="20">
        <v>37885</v>
      </c>
      <c r="E27" s="9">
        <v>70</v>
      </c>
      <c r="F27" s="9">
        <v>80</v>
      </c>
      <c r="G27" s="9">
        <v>80</v>
      </c>
      <c r="H27" s="9">
        <v>80</v>
      </c>
      <c r="I27" s="10" t="str">
        <f t="shared" si="0"/>
        <v>Tốt</v>
      </c>
      <c r="J27" s="9">
        <v>80</v>
      </c>
      <c r="K27" s="10" t="str">
        <f t="shared" si="1"/>
        <v>Tốt</v>
      </c>
    </row>
    <row r="28" spans="1:11" ht="15" x14ac:dyDescent="0.25">
      <c r="A28" s="17">
        <v>16</v>
      </c>
      <c r="B28" s="18" t="s">
        <v>177</v>
      </c>
      <c r="C28" s="19" t="s">
        <v>178</v>
      </c>
      <c r="D28" s="20">
        <v>37983</v>
      </c>
      <c r="E28" s="9">
        <v>80</v>
      </c>
      <c r="F28" s="9">
        <v>80</v>
      </c>
      <c r="G28" s="9">
        <v>80</v>
      </c>
      <c r="H28" s="9">
        <v>80</v>
      </c>
      <c r="I28" s="10" t="str">
        <f t="shared" si="0"/>
        <v>Tốt</v>
      </c>
      <c r="J28" s="9">
        <v>80</v>
      </c>
      <c r="K28" s="10" t="str">
        <f t="shared" si="1"/>
        <v>Tốt</v>
      </c>
    </row>
    <row r="29" spans="1:11" ht="15" x14ac:dyDescent="0.25">
      <c r="A29" s="17">
        <v>17</v>
      </c>
      <c r="B29" s="18" t="s">
        <v>179</v>
      </c>
      <c r="C29" s="19" t="s">
        <v>180</v>
      </c>
      <c r="D29" s="20">
        <v>37791</v>
      </c>
      <c r="E29" s="9">
        <v>80</v>
      </c>
      <c r="F29" s="9">
        <v>80</v>
      </c>
      <c r="G29" s="9">
        <v>80</v>
      </c>
      <c r="H29" s="9">
        <v>80</v>
      </c>
      <c r="I29" s="10" t="str">
        <f t="shared" si="0"/>
        <v>Tốt</v>
      </c>
      <c r="J29" s="9">
        <v>80</v>
      </c>
      <c r="K29" s="10" t="str">
        <f t="shared" si="1"/>
        <v>Tốt</v>
      </c>
    </row>
    <row r="30" spans="1:11" ht="15" x14ac:dyDescent="0.25">
      <c r="A30" s="17">
        <v>18</v>
      </c>
      <c r="B30" s="18" t="s">
        <v>181</v>
      </c>
      <c r="C30" s="19" t="s">
        <v>182</v>
      </c>
      <c r="D30" s="20">
        <v>37791</v>
      </c>
      <c r="E30" s="9">
        <v>80</v>
      </c>
      <c r="F30" s="9">
        <v>80</v>
      </c>
      <c r="G30" s="9">
        <v>80</v>
      </c>
      <c r="H30" s="9">
        <v>80</v>
      </c>
      <c r="I30" s="10" t="str">
        <f t="shared" si="0"/>
        <v>Tốt</v>
      </c>
      <c r="J30" s="9">
        <v>80</v>
      </c>
      <c r="K30" s="10" t="str">
        <f t="shared" si="1"/>
        <v>Tốt</v>
      </c>
    </row>
    <row r="31" spans="1:11" ht="15" x14ac:dyDescent="0.25">
      <c r="A31" s="17">
        <v>19</v>
      </c>
      <c r="B31" s="18" t="s">
        <v>183</v>
      </c>
      <c r="C31" s="19" t="s">
        <v>184</v>
      </c>
      <c r="D31" s="20">
        <v>37679</v>
      </c>
      <c r="E31" s="9">
        <v>90</v>
      </c>
      <c r="F31" s="9">
        <v>80</v>
      </c>
      <c r="G31" s="9">
        <v>80</v>
      </c>
      <c r="H31" s="9">
        <v>80</v>
      </c>
      <c r="I31" s="10" t="str">
        <f t="shared" si="0"/>
        <v>Tốt</v>
      </c>
      <c r="J31" s="9">
        <v>80</v>
      </c>
      <c r="K31" s="10" t="str">
        <f t="shared" si="1"/>
        <v>Tốt</v>
      </c>
    </row>
    <row r="32" spans="1:11" ht="15" x14ac:dyDescent="0.25">
      <c r="A32" s="17">
        <v>20</v>
      </c>
      <c r="B32" s="18" t="s">
        <v>185</v>
      </c>
      <c r="C32" s="19" t="s">
        <v>186</v>
      </c>
      <c r="D32" s="20">
        <v>37970</v>
      </c>
      <c r="E32" s="9">
        <v>80</v>
      </c>
      <c r="F32" s="9">
        <v>80</v>
      </c>
      <c r="G32" s="9">
        <v>90</v>
      </c>
      <c r="H32" s="9">
        <v>90</v>
      </c>
      <c r="I32" s="10" t="str">
        <f t="shared" si="0"/>
        <v>Xuất sắc</v>
      </c>
      <c r="J32" s="9">
        <v>90</v>
      </c>
      <c r="K32" s="10" t="str">
        <f t="shared" si="1"/>
        <v>Xuất sắc</v>
      </c>
    </row>
    <row r="33" spans="1:11" ht="15" x14ac:dyDescent="0.25">
      <c r="A33" s="17">
        <v>21</v>
      </c>
      <c r="B33" s="18" t="s">
        <v>187</v>
      </c>
      <c r="C33" s="19" t="s">
        <v>188</v>
      </c>
      <c r="D33" s="20">
        <v>37942</v>
      </c>
      <c r="E33" s="9">
        <v>90</v>
      </c>
      <c r="F33" s="9">
        <v>90</v>
      </c>
      <c r="G33" s="9">
        <v>90</v>
      </c>
      <c r="H33" s="9">
        <v>90</v>
      </c>
      <c r="I33" s="10" t="str">
        <f t="shared" si="0"/>
        <v>Xuất sắc</v>
      </c>
      <c r="J33" s="9">
        <v>90</v>
      </c>
      <c r="K33" s="10" t="str">
        <f t="shared" si="1"/>
        <v>Xuất sắc</v>
      </c>
    </row>
    <row r="34" spans="1:11" ht="15" x14ac:dyDescent="0.25">
      <c r="A34" s="17">
        <v>22</v>
      </c>
      <c r="B34" s="18" t="s">
        <v>189</v>
      </c>
      <c r="C34" s="19" t="s">
        <v>190</v>
      </c>
      <c r="D34" s="20">
        <v>37686</v>
      </c>
      <c r="E34" s="9">
        <v>90</v>
      </c>
      <c r="F34" s="9">
        <v>90</v>
      </c>
      <c r="G34" s="9">
        <v>90</v>
      </c>
      <c r="H34" s="9">
        <v>90</v>
      </c>
      <c r="I34" s="10" t="str">
        <f t="shared" si="0"/>
        <v>Xuất sắc</v>
      </c>
      <c r="J34" s="9">
        <v>90</v>
      </c>
      <c r="K34" s="10" t="str">
        <f t="shared" si="1"/>
        <v>Xuất sắc</v>
      </c>
    </row>
    <row r="35" spans="1:11" ht="15" x14ac:dyDescent="0.25">
      <c r="A35" s="17">
        <v>23</v>
      </c>
      <c r="B35" s="18" t="s">
        <v>191</v>
      </c>
      <c r="C35" s="19" t="s">
        <v>192</v>
      </c>
      <c r="D35" s="20">
        <v>37895</v>
      </c>
      <c r="E35" s="9">
        <v>70</v>
      </c>
      <c r="F35" s="9">
        <v>90</v>
      </c>
      <c r="G35" s="9">
        <v>90</v>
      </c>
      <c r="H35" s="9">
        <v>90</v>
      </c>
      <c r="I35" s="10" t="str">
        <f t="shared" si="0"/>
        <v>Xuất sắc</v>
      </c>
      <c r="J35" s="9">
        <v>90</v>
      </c>
      <c r="K35" s="10" t="str">
        <f t="shared" si="1"/>
        <v>Xuất sắc</v>
      </c>
    </row>
    <row r="36" spans="1:11" ht="15" x14ac:dyDescent="0.25">
      <c r="A36" s="17">
        <v>24</v>
      </c>
      <c r="B36" s="18" t="s">
        <v>193</v>
      </c>
      <c r="C36" s="19" t="s">
        <v>194</v>
      </c>
      <c r="D36" s="20">
        <v>37917</v>
      </c>
      <c r="E36" s="9">
        <v>90</v>
      </c>
      <c r="F36" s="9">
        <v>90</v>
      </c>
      <c r="G36" s="9">
        <v>90</v>
      </c>
      <c r="H36" s="9">
        <v>90</v>
      </c>
      <c r="I36" s="10" t="str">
        <f t="shared" si="0"/>
        <v>Xuất sắc</v>
      </c>
      <c r="J36" s="9">
        <v>90</v>
      </c>
      <c r="K36" s="10" t="str">
        <f t="shared" si="1"/>
        <v>Xuất sắc</v>
      </c>
    </row>
    <row r="37" spans="1:11" ht="15" x14ac:dyDescent="0.25">
      <c r="A37" s="17">
        <v>25</v>
      </c>
      <c r="B37" s="18" t="s">
        <v>195</v>
      </c>
      <c r="C37" s="19" t="s">
        <v>196</v>
      </c>
      <c r="D37" s="20">
        <v>37830</v>
      </c>
      <c r="E37" s="9">
        <v>90</v>
      </c>
      <c r="F37" s="9">
        <v>90</v>
      </c>
      <c r="G37" s="9">
        <v>90</v>
      </c>
      <c r="H37" s="9">
        <v>90</v>
      </c>
      <c r="I37" s="10" t="str">
        <f t="shared" si="0"/>
        <v>Xuất sắc</v>
      </c>
      <c r="J37" s="9">
        <v>90</v>
      </c>
      <c r="K37" s="10" t="str">
        <f t="shared" si="1"/>
        <v>Xuất sắc</v>
      </c>
    </row>
    <row r="38" spans="1:11" ht="15" x14ac:dyDescent="0.25">
      <c r="A38" s="17">
        <v>26</v>
      </c>
      <c r="B38" s="18" t="s">
        <v>197</v>
      </c>
      <c r="C38" s="19" t="s">
        <v>198</v>
      </c>
      <c r="D38" s="20">
        <v>37644</v>
      </c>
      <c r="E38" s="9">
        <v>80</v>
      </c>
      <c r="F38" s="9">
        <v>90</v>
      </c>
      <c r="G38" s="9">
        <v>90</v>
      </c>
      <c r="H38" s="9">
        <v>90</v>
      </c>
      <c r="I38" s="10" t="str">
        <f t="shared" si="0"/>
        <v>Xuất sắc</v>
      </c>
      <c r="J38" s="9">
        <v>90</v>
      </c>
      <c r="K38" s="10" t="str">
        <f t="shared" si="1"/>
        <v>Xuất sắc</v>
      </c>
    </row>
    <row r="39" spans="1:11" ht="15" x14ac:dyDescent="0.25">
      <c r="A39" s="17">
        <v>27</v>
      </c>
      <c r="B39" s="18" t="s">
        <v>199</v>
      </c>
      <c r="C39" s="19" t="s">
        <v>200</v>
      </c>
      <c r="D39" s="20">
        <v>37881</v>
      </c>
      <c r="E39" s="9">
        <v>80</v>
      </c>
      <c r="F39" s="9">
        <v>80</v>
      </c>
      <c r="G39" s="9">
        <v>80</v>
      </c>
      <c r="H39" s="9">
        <v>80</v>
      </c>
      <c r="I39" s="10" t="str">
        <f t="shared" si="0"/>
        <v>Tốt</v>
      </c>
      <c r="J39" s="9">
        <v>80</v>
      </c>
      <c r="K39" s="10" t="str">
        <f t="shared" si="1"/>
        <v>Tốt</v>
      </c>
    </row>
    <row r="40" spans="1:11" ht="15" x14ac:dyDescent="0.25">
      <c r="A40" s="17">
        <v>28</v>
      </c>
      <c r="B40" s="18" t="s">
        <v>201</v>
      </c>
      <c r="C40" s="19" t="s">
        <v>202</v>
      </c>
      <c r="D40" s="20">
        <v>37939</v>
      </c>
      <c r="E40" s="9">
        <v>85</v>
      </c>
      <c r="F40" s="9">
        <v>85</v>
      </c>
      <c r="G40" s="9">
        <v>85</v>
      </c>
      <c r="H40" s="9">
        <v>85</v>
      </c>
      <c r="I40" s="10" t="str">
        <f t="shared" si="0"/>
        <v>Tốt</v>
      </c>
      <c r="J40" s="9">
        <v>85</v>
      </c>
      <c r="K40" s="10" t="str">
        <f t="shared" si="1"/>
        <v>Tốt</v>
      </c>
    </row>
    <row r="41" spans="1:11" ht="15" x14ac:dyDescent="0.25">
      <c r="A41" s="17">
        <v>29</v>
      </c>
      <c r="B41" s="18" t="s">
        <v>203</v>
      </c>
      <c r="C41" s="19" t="s">
        <v>204</v>
      </c>
      <c r="D41" s="20">
        <v>37986</v>
      </c>
      <c r="E41" s="9">
        <v>80</v>
      </c>
      <c r="F41" s="9">
        <v>80</v>
      </c>
      <c r="G41" s="9">
        <v>80</v>
      </c>
      <c r="H41" s="9">
        <v>80</v>
      </c>
      <c r="I41" s="10" t="str">
        <f t="shared" si="0"/>
        <v>Tốt</v>
      </c>
      <c r="J41" s="9">
        <v>80</v>
      </c>
      <c r="K41" s="10" t="str">
        <f t="shared" si="1"/>
        <v>Tốt</v>
      </c>
    </row>
    <row r="42" spans="1:11" ht="15" x14ac:dyDescent="0.25">
      <c r="A42" s="17">
        <v>30</v>
      </c>
      <c r="B42" s="18" t="s">
        <v>205</v>
      </c>
      <c r="C42" s="19" t="s">
        <v>206</v>
      </c>
      <c r="D42" s="20">
        <v>37688</v>
      </c>
      <c r="E42" s="9">
        <v>90</v>
      </c>
      <c r="F42" s="9">
        <v>90</v>
      </c>
      <c r="G42" s="9">
        <v>90</v>
      </c>
      <c r="H42" s="9">
        <v>90</v>
      </c>
      <c r="I42" s="10" t="str">
        <f t="shared" si="0"/>
        <v>Xuất sắc</v>
      </c>
      <c r="J42" s="9">
        <v>90</v>
      </c>
      <c r="K42" s="10" t="str">
        <f t="shared" si="1"/>
        <v>Xuất sắc</v>
      </c>
    </row>
    <row r="43" spans="1:11" ht="15" x14ac:dyDescent="0.25">
      <c r="A43" s="17">
        <v>31</v>
      </c>
      <c r="B43" s="18" t="s">
        <v>207</v>
      </c>
      <c r="C43" s="19" t="s">
        <v>208</v>
      </c>
      <c r="D43" s="20">
        <v>37890</v>
      </c>
      <c r="E43" s="9">
        <v>80</v>
      </c>
      <c r="F43" s="9">
        <v>90</v>
      </c>
      <c r="G43" s="9">
        <v>90</v>
      </c>
      <c r="H43" s="9">
        <v>90</v>
      </c>
      <c r="I43" s="10" t="str">
        <f t="shared" si="0"/>
        <v>Xuất sắc</v>
      </c>
      <c r="J43" s="9">
        <v>90</v>
      </c>
      <c r="K43" s="10" t="str">
        <f t="shared" si="1"/>
        <v>Xuất sắc</v>
      </c>
    </row>
    <row r="44" spans="1:11" ht="15" x14ac:dyDescent="0.25">
      <c r="A44" s="17">
        <v>32</v>
      </c>
      <c r="B44" s="18" t="s">
        <v>209</v>
      </c>
      <c r="C44" s="19" t="s">
        <v>210</v>
      </c>
      <c r="D44" s="20">
        <v>37671</v>
      </c>
      <c r="E44" s="9">
        <v>84</v>
      </c>
      <c r="F44" s="9">
        <v>94</v>
      </c>
      <c r="G44" s="9">
        <v>94</v>
      </c>
      <c r="H44" s="9">
        <v>94</v>
      </c>
      <c r="I44" s="10" t="str">
        <f t="shared" si="0"/>
        <v>Xuất sắc</v>
      </c>
      <c r="J44" s="9">
        <v>94</v>
      </c>
      <c r="K44" s="10" t="str">
        <f t="shared" si="1"/>
        <v>Xuất sắc</v>
      </c>
    </row>
    <row r="45" spans="1:11" ht="15" x14ac:dyDescent="0.25">
      <c r="A45" s="17">
        <v>33</v>
      </c>
      <c r="B45" s="18" t="s">
        <v>211</v>
      </c>
      <c r="C45" s="19" t="s">
        <v>212</v>
      </c>
      <c r="D45" s="20">
        <v>37702</v>
      </c>
      <c r="E45" s="9">
        <v>90</v>
      </c>
      <c r="F45" s="9">
        <v>90</v>
      </c>
      <c r="G45" s="9">
        <v>90</v>
      </c>
      <c r="H45" s="9">
        <v>90</v>
      </c>
      <c r="I45" s="10" t="str">
        <f t="shared" si="0"/>
        <v>Xuất sắc</v>
      </c>
      <c r="J45" s="9">
        <v>90</v>
      </c>
      <c r="K45" s="10" t="str">
        <f t="shared" si="1"/>
        <v>Xuất sắc</v>
      </c>
    </row>
    <row r="46" spans="1:11" ht="15" x14ac:dyDescent="0.25">
      <c r="A46" s="17">
        <v>34</v>
      </c>
      <c r="B46" s="18" t="s">
        <v>213</v>
      </c>
      <c r="C46" s="19" t="s">
        <v>214</v>
      </c>
      <c r="D46" s="20">
        <v>37807</v>
      </c>
      <c r="E46" s="9">
        <v>87</v>
      </c>
      <c r="F46" s="9">
        <v>92</v>
      </c>
      <c r="G46" s="9">
        <v>92</v>
      </c>
      <c r="H46" s="9">
        <v>92</v>
      </c>
      <c r="I46" s="10" t="str">
        <f t="shared" si="0"/>
        <v>Xuất sắc</v>
      </c>
      <c r="J46" s="9">
        <v>92</v>
      </c>
      <c r="K46" s="10" t="str">
        <f t="shared" si="1"/>
        <v>Xuất sắc</v>
      </c>
    </row>
    <row r="47" spans="1:11" ht="15" x14ac:dyDescent="0.25">
      <c r="A47" s="17">
        <v>35</v>
      </c>
      <c r="B47" s="18" t="s">
        <v>215</v>
      </c>
      <c r="C47" s="19" t="s">
        <v>216</v>
      </c>
      <c r="D47" s="20">
        <v>37659</v>
      </c>
      <c r="E47" s="9">
        <v>80</v>
      </c>
      <c r="F47" s="9">
        <v>90</v>
      </c>
      <c r="G47" s="9">
        <v>90</v>
      </c>
      <c r="H47" s="9">
        <v>90</v>
      </c>
      <c r="I47" s="10" t="str">
        <f t="shared" si="0"/>
        <v>Xuất sắc</v>
      </c>
      <c r="J47" s="9">
        <v>90</v>
      </c>
      <c r="K47" s="10" t="str">
        <f t="shared" si="1"/>
        <v>Xuất sắc</v>
      </c>
    </row>
    <row r="48" spans="1:11" ht="15" x14ac:dyDescent="0.25">
      <c r="A48" s="17">
        <v>36</v>
      </c>
      <c r="B48" s="18" t="s">
        <v>217</v>
      </c>
      <c r="C48" s="19" t="s">
        <v>218</v>
      </c>
      <c r="D48" s="20">
        <v>37973</v>
      </c>
      <c r="E48" s="9">
        <v>90</v>
      </c>
      <c r="F48" s="9">
        <v>90</v>
      </c>
      <c r="G48" s="9">
        <v>90</v>
      </c>
      <c r="H48" s="9">
        <v>90</v>
      </c>
      <c r="I48" s="10" t="str">
        <f t="shared" si="0"/>
        <v>Xuất sắc</v>
      </c>
      <c r="J48" s="9">
        <v>90</v>
      </c>
      <c r="K48" s="10" t="str">
        <f t="shared" si="1"/>
        <v>Xuất sắc</v>
      </c>
    </row>
    <row r="49" spans="1:11" ht="15" x14ac:dyDescent="0.25">
      <c r="A49" s="17">
        <v>37</v>
      </c>
      <c r="B49" s="18" t="s">
        <v>219</v>
      </c>
      <c r="C49" s="19" t="s">
        <v>220</v>
      </c>
      <c r="D49" s="20">
        <v>37716</v>
      </c>
      <c r="E49" s="9">
        <v>80</v>
      </c>
      <c r="F49" s="9">
        <v>90</v>
      </c>
      <c r="G49" s="9">
        <v>90</v>
      </c>
      <c r="H49" s="9">
        <v>90</v>
      </c>
      <c r="I49" s="10" t="str">
        <f t="shared" si="0"/>
        <v>Xuất sắc</v>
      </c>
      <c r="J49" s="9">
        <v>90</v>
      </c>
      <c r="K49" s="10" t="str">
        <f t="shared" si="1"/>
        <v>Xuất sắc</v>
      </c>
    </row>
    <row r="50" spans="1:11" ht="15" x14ac:dyDescent="0.25">
      <c r="A50" s="17">
        <v>38</v>
      </c>
      <c r="B50" s="18" t="s">
        <v>221</v>
      </c>
      <c r="C50" s="19" t="s">
        <v>222</v>
      </c>
      <c r="D50" s="20">
        <v>37893</v>
      </c>
      <c r="E50" s="9">
        <v>90</v>
      </c>
      <c r="F50" s="9">
        <v>90</v>
      </c>
      <c r="G50" s="9">
        <v>90</v>
      </c>
      <c r="H50" s="9">
        <v>90</v>
      </c>
      <c r="I50" s="10" t="str">
        <f t="shared" si="0"/>
        <v>Xuất sắc</v>
      </c>
      <c r="J50" s="9">
        <v>90</v>
      </c>
      <c r="K50" s="10" t="str">
        <f t="shared" si="1"/>
        <v>Xuất sắc</v>
      </c>
    </row>
    <row r="51" spans="1:11" ht="15" x14ac:dyDescent="0.25">
      <c r="A51" s="17">
        <v>39</v>
      </c>
      <c r="B51" s="18" t="s">
        <v>223</v>
      </c>
      <c r="C51" s="19" t="s">
        <v>224</v>
      </c>
      <c r="D51" s="20">
        <v>37671</v>
      </c>
      <c r="E51" s="9">
        <v>90</v>
      </c>
      <c r="F51" s="9">
        <v>90</v>
      </c>
      <c r="G51" s="9">
        <v>90</v>
      </c>
      <c r="H51" s="9">
        <v>90</v>
      </c>
      <c r="I51" s="10" t="str">
        <f t="shared" si="0"/>
        <v>Xuất sắc</v>
      </c>
      <c r="J51" s="9">
        <v>90</v>
      </c>
      <c r="K51" s="10" t="str">
        <f t="shared" si="1"/>
        <v>Xuất sắc</v>
      </c>
    </row>
    <row r="52" spans="1:11" ht="15" x14ac:dyDescent="0.25">
      <c r="A52" s="17">
        <v>40</v>
      </c>
      <c r="B52" s="18" t="s">
        <v>225</v>
      </c>
      <c r="C52" s="19" t="s">
        <v>226</v>
      </c>
      <c r="D52" s="20">
        <v>37968</v>
      </c>
      <c r="E52" s="9">
        <v>80</v>
      </c>
      <c r="F52" s="9">
        <v>80</v>
      </c>
      <c r="G52" s="9">
        <v>80</v>
      </c>
      <c r="H52" s="9">
        <v>80</v>
      </c>
      <c r="I52" s="10" t="str">
        <f t="shared" si="0"/>
        <v>Tốt</v>
      </c>
      <c r="J52" s="9">
        <v>80</v>
      </c>
      <c r="K52" s="10" t="str">
        <f t="shared" si="1"/>
        <v>Tốt</v>
      </c>
    </row>
    <row r="53" spans="1:11" ht="15" x14ac:dyDescent="0.25">
      <c r="A53" s="17">
        <v>41</v>
      </c>
      <c r="B53" s="18" t="s">
        <v>227</v>
      </c>
      <c r="C53" s="19" t="s">
        <v>228</v>
      </c>
      <c r="D53" s="20">
        <v>37846</v>
      </c>
      <c r="E53" s="9">
        <v>80</v>
      </c>
      <c r="F53" s="9">
        <v>80</v>
      </c>
      <c r="G53" s="9">
        <v>80</v>
      </c>
      <c r="H53" s="9">
        <v>80</v>
      </c>
      <c r="I53" s="10" t="str">
        <f t="shared" si="0"/>
        <v>Tốt</v>
      </c>
      <c r="J53" s="9">
        <v>80</v>
      </c>
      <c r="K53" s="10" t="str">
        <f t="shared" si="1"/>
        <v>Tốt</v>
      </c>
    </row>
    <row r="54" spans="1:11" ht="15" x14ac:dyDescent="0.25">
      <c r="A54" s="17">
        <v>42</v>
      </c>
      <c r="B54" s="18" t="s">
        <v>229</v>
      </c>
      <c r="C54" s="19" t="s">
        <v>230</v>
      </c>
      <c r="D54" s="20">
        <v>37917</v>
      </c>
      <c r="E54" s="9">
        <v>80</v>
      </c>
      <c r="F54" s="9">
        <v>80</v>
      </c>
      <c r="G54" s="9">
        <v>80</v>
      </c>
      <c r="H54" s="9">
        <v>80</v>
      </c>
      <c r="I54" s="10" t="str">
        <f t="shared" si="0"/>
        <v>Tốt</v>
      </c>
      <c r="J54" s="9">
        <v>80</v>
      </c>
      <c r="K54" s="10" t="str">
        <f t="shared" si="1"/>
        <v>Tốt</v>
      </c>
    </row>
    <row r="55" spans="1:11" ht="15" x14ac:dyDescent="0.25">
      <c r="A55" s="17">
        <v>43</v>
      </c>
      <c r="B55" s="18" t="s">
        <v>231</v>
      </c>
      <c r="C55" s="19" t="s">
        <v>232</v>
      </c>
      <c r="D55" s="20">
        <v>37917</v>
      </c>
      <c r="E55" s="9">
        <v>85</v>
      </c>
      <c r="F55" s="9">
        <v>85</v>
      </c>
      <c r="G55" s="9">
        <v>85</v>
      </c>
      <c r="H55" s="9">
        <v>85</v>
      </c>
      <c r="I55" s="10" t="str">
        <f t="shared" si="0"/>
        <v>Tốt</v>
      </c>
      <c r="J55" s="9">
        <v>85</v>
      </c>
      <c r="K55" s="10" t="str">
        <f t="shared" si="1"/>
        <v>Tốt</v>
      </c>
    </row>
    <row r="56" spans="1:11" ht="15" x14ac:dyDescent="0.25">
      <c r="A56" s="17">
        <v>44</v>
      </c>
      <c r="B56" s="18" t="s">
        <v>233</v>
      </c>
      <c r="C56" s="19" t="s">
        <v>234</v>
      </c>
      <c r="D56" s="20">
        <v>37821</v>
      </c>
      <c r="E56" s="9">
        <v>92</v>
      </c>
      <c r="F56" s="9">
        <v>92</v>
      </c>
      <c r="G56" s="9">
        <v>92</v>
      </c>
      <c r="H56" s="9">
        <v>92</v>
      </c>
      <c r="I56" s="10" t="str">
        <f t="shared" si="0"/>
        <v>Xuất sắc</v>
      </c>
      <c r="J56" s="9">
        <v>92</v>
      </c>
      <c r="K56" s="10" t="str">
        <f t="shared" si="1"/>
        <v>Xuất sắc</v>
      </c>
    </row>
    <row r="57" spans="1:11" ht="15" x14ac:dyDescent="0.25">
      <c r="A57" s="17">
        <v>45</v>
      </c>
      <c r="B57" s="18" t="s">
        <v>235</v>
      </c>
      <c r="C57" s="19" t="s">
        <v>236</v>
      </c>
      <c r="D57" s="20">
        <v>37911</v>
      </c>
      <c r="E57" s="9">
        <v>90</v>
      </c>
      <c r="F57" s="9">
        <v>90</v>
      </c>
      <c r="G57" s="9">
        <v>90</v>
      </c>
      <c r="H57" s="9">
        <v>90</v>
      </c>
      <c r="I57" s="10" t="str">
        <f t="shared" si="0"/>
        <v>Xuất sắc</v>
      </c>
      <c r="J57" s="9">
        <v>90</v>
      </c>
      <c r="K57" s="10" t="str">
        <f t="shared" si="1"/>
        <v>Xuất sắc</v>
      </c>
    </row>
    <row r="58" spans="1:11" ht="15" x14ac:dyDescent="0.25">
      <c r="A58" s="17">
        <v>46</v>
      </c>
      <c r="B58" s="18" t="s">
        <v>237</v>
      </c>
      <c r="C58" s="19" t="s">
        <v>238</v>
      </c>
      <c r="D58" s="20">
        <v>37927</v>
      </c>
      <c r="E58" s="9">
        <v>80</v>
      </c>
      <c r="F58" s="9">
        <v>80</v>
      </c>
      <c r="G58" s="9">
        <v>80</v>
      </c>
      <c r="H58" s="9">
        <v>80</v>
      </c>
      <c r="I58" s="10" t="str">
        <f t="shared" si="0"/>
        <v>Tốt</v>
      </c>
      <c r="J58" s="9">
        <v>80</v>
      </c>
      <c r="K58" s="10" t="str">
        <f t="shared" si="1"/>
        <v>Tốt</v>
      </c>
    </row>
    <row r="59" spans="1:11" ht="15" x14ac:dyDescent="0.25">
      <c r="A59" s="17">
        <v>47</v>
      </c>
      <c r="B59" s="18" t="s">
        <v>239</v>
      </c>
      <c r="C59" s="19" t="s">
        <v>240</v>
      </c>
      <c r="D59" s="20">
        <v>37807</v>
      </c>
      <c r="E59" s="9">
        <v>90</v>
      </c>
      <c r="F59" s="9">
        <v>90</v>
      </c>
      <c r="G59" s="9">
        <v>90</v>
      </c>
      <c r="H59" s="9">
        <v>90</v>
      </c>
      <c r="I59" s="10" t="str">
        <f t="shared" si="0"/>
        <v>Xuất sắc</v>
      </c>
      <c r="J59" s="9">
        <v>90</v>
      </c>
      <c r="K59" s="10" t="str">
        <f t="shared" si="1"/>
        <v>Xuất sắc</v>
      </c>
    </row>
    <row r="60" spans="1:11" ht="15" x14ac:dyDescent="0.25">
      <c r="A60" s="17">
        <v>48</v>
      </c>
      <c r="B60" s="18" t="s">
        <v>241</v>
      </c>
      <c r="C60" s="19" t="s">
        <v>242</v>
      </c>
      <c r="D60" s="20">
        <v>37664</v>
      </c>
      <c r="E60" s="9">
        <v>90</v>
      </c>
      <c r="F60" s="9">
        <v>92</v>
      </c>
      <c r="G60" s="9">
        <v>92</v>
      </c>
      <c r="H60" s="9">
        <v>92</v>
      </c>
      <c r="I60" s="10" t="str">
        <f t="shared" si="0"/>
        <v>Xuất sắc</v>
      </c>
      <c r="J60" s="9">
        <v>92</v>
      </c>
      <c r="K60" s="10" t="str">
        <f t="shared" si="1"/>
        <v>Xuất sắc</v>
      </c>
    </row>
    <row r="61" spans="1:11" ht="15" x14ac:dyDescent="0.25">
      <c r="A61" s="17">
        <v>49</v>
      </c>
      <c r="B61" s="18" t="s">
        <v>243</v>
      </c>
      <c r="C61" s="19" t="s">
        <v>244</v>
      </c>
      <c r="D61" s="20">
        <v>37921</v>
      </c>
      <c r="E61" s="9">
        <v>70</v>
      </c>
      <c r="F61" s="9">
        <v>90</v>
      </c>
      <c r="G61" s="9">
        <v>90</v>
      </c>
      <c r="H61" s="9">
        <v>90</v>
      </c>
      <c r="I61" s="10" t="str">
        <f t="shared" si="0"/>
        <v>Xuất sắc</v>
      </c>
      <c r="J61" s="9">
        <v>90</v>
      </c>
      <c r="K61" s="10" t="str">
        <f t="shared" si="1"/>
        <v>Xuất sắc</v>
      </c>
    </row>
    <row r="62" spans="1:11" ht="15" x14ac:dyDescent="0.25">
      <c r="A62" s="17">
        <v>50</v>
      </c>
      <c r="B62" s="18" t="s">
        <v>245</v>
      </c>
      <c r="C62" s="19" t="s">
        <v>246</v>
      </c>
      <c r="D62" s="20">
        <v>37911</v>
      </c>
      <c r="E62" s="9">
        <v>90</v>
      </c>
      <c r="F62" s="9">
        <v>90</v>
      </c>
      <c r="G62" s="9">
        <v>90</v>
      </c>
      <c r="H62" s="9">
        <v>90</v>
      </c>
      <c r="I62" s="10" t="str">
        <f t="shared" si="0"/>
        <v>Xuất sắc</v>
      </c>
      <c r="J62" s="9">
        <v>90</v>
      </c>
      <c r="K62" s="10" t="str">
        <f t="shared" si="1"/>
        <v>Xuất sắc</v>
      </c>
    </row>
    <row r="63" spans="1:11" ht="15" x14ac:dyDescent="0.25">
      <c r="A63" s="17">
        <v>51</v>
      </c>
      <c r="B63" s="18" t="s">
        <v>247</v>
      </c>
      <c r="C63" s="19" t="s">
        <v>248</v>
      </c>
      <c r="D63" s="20">
        <v>37840</v>
      </c>
      <c r="E63" s="9">
        <v>90</v>
      </c>
      <c r="F63" s="9">
        <v>90</v>
      </c>
      <c r="G63" s="9">
        <v>90</v>
      </c>
      <c r="H63" s="9">
        <v>90</v>
      </c>
      <c r="I63" s="10" t="str">
        <f t="shared" si="0"/>
        <v>Xuất sắc</v>
      </c>
      <c r="J63" s="9">
        <v>90</v>
      </c>
      <c r="K63" s="10" t="str">
        <f t="shared" si="1"/>
        <v>Xuất sắc</v>
      </c>
    </row>
    <row r="64" spans="1:11" ht="15" x14ac:dyDescent="0.25">
      <c r="A64" s="17">
        <v>52</v>
      </c>
      <c r="B64" s="18" t="s">
        <v>249</v>
      </c>
      <c r="C64" s="19" t="s">
        <v>250</v>
      </c>
      <c r="D64" s="20">
        <v>37646</v>
      </c>
      <c r="E64" s="9">
        <v>86</v>
      </c>
      <c r="F64" s="9">
        <v>86</v>
      </c>
      <c r="G64" s="9">
        <v>86</v>
      </c>
      <c r="H64" s="9">
        <v>86</v>
      </c>
      <c r="I64" s="10" t="str">
        <f t="shared" si="0"/>
        <v>Tốt</v>
      </c>
      <c r="J64" s="9">
        <v>86</v>
      </c>
      <c r="K64" s="10" t="str">
        <f t="shared" si="1"/>
        <v>Tốt</v>
      </c>
    </row>
    <row r="65" spans="1:11" ht="15" x14ac:dyDescent="0.25">
      <c r="A65" s="17">
        <v>53</v>
      </c>
      <c r="B65" s="18" t="s">
        <v>251</v>
      </c>
      <c r="C65" s="19" t="s">
        <v>252</v>
      </c>
      <c r="D65" s="20">
        <v>37672</v>
      </c>
      <c r="E65" s="9">
        <v>57</v>
      </c>
      <c r="F65" s="9">
        <v>65</v>
      </c>
      <c r="G65" s="9">
        <v>65</v>
      </c>
      <c r="H65" s="9">
        <v>65</v>
      </c>
      <c r="I65" s="10" t="str">
        <f t="shared" si="0"/>
        <v>Khá</v>
      </c>
      <c r="J65" s="9">
        <v>65</v>
      </c>
      <c r="K65" s="10" t="str">
        <f t="shared" si="1"/>
        <v>Khá</v>
      </c>
    </row>
    <row r="67" spans="1:11" x14ac:dyDescent="0.2">
      <c r="A67" s="31" t="s">
        <v>146</v>
      </c>
      <c r="B67" s="31"/>
      <c r="C67" s="31"/>
    </row>
  </sheetData>
  <mergeCells count="16">
    <mergeCell ref="A6:K6"/>
    <mergeCell ref="A1:D1"/>
    <mergeCell ref="G1:K1"/>
    <mergeCell ref="A2:D2"/>
    <mergeCell ref="G2:K2"/>
    <mergeCell ref="A5:K5"/>
    <mergeCell ref="A67:C67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65">
    <cfRule type="duplicateValues" dxfId="19" priority="1"/>
    <cfRule type="duplicateValues" dxfId="18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8F9B-28C5-4E25-B9E9-C1419B5B4116}">
  <dimension ref="A1:K26"/>
  <sheetViews>
    <sheetView topLeftCell="A8" workbookViewId="0">
      <selection activeCell="M16" sqref="M16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19.75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3"/>
      <c r="B12" s="34"/>
      <c r="C12" s="34"/>
      <c r="D12" s="34"/>
      <c r="E12" s="8"/>
      <c r="F12" s="8"/>
      <c r="G12" s="8"/>
      <c r="H12" s="15" t="s">
        <v>9</v>
      </c>
      <c r="I12" s="15" t="s">
        <v>15</v>
      </c>
      <c r="J12" s="15" t="s">
        <v>9</v>
      </c>
      <c r="K12" s="15" t="s">
        <v>15</v>
      </c>
    </row>
    <row r="13" spans="1:11" ht="15" x14ac:dyDescent="0.25">
      <c r="A13" s="17">
        <v>1</v>
      </c>
      <c r="B13" s="18" t="s">
        <v>263</v>
      </c>
      <c r="C13" s="19" t="s">
        <v>264</v>
      </c>
      <c r="D13" s="20">
        <v>38196</v>
      </c>
      <c r="E13" s="9">
        <v>70</v>
      </c>
      <c r="F13" s="9">
        <v>80</v>
      </c>
      <c r="G13" s="9">
        <v>80</v>
      </c>
      <c r="H13" s="9">
        <v>80</v>
      </c>
      <c r="I13" s="10" t="str">
        <f t="shared" ref="I13:I24" si="0">IF(H13&gt;=90,"Xuất sắc",IF(H13&gt;=80,"Tốt", IF(H13&gt;=65,"Khá",IF(H13&gt;=50,"Trung bình", IF(H13&gt;=35, "Yếu", "Kém")))))</f>
        <v>Tốt</v>
      </c>
      <c r="J13" s="9">
        <v>80</v>
      </c>
      <c r="K13" s="10" t="str">
        <f t="shared" ref="K13:K24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269</v>
      </c>
      <c r="C14" s="19" t="s">
        <v>270</v>
      </c>
      <c r="D14" s="20">
        <v>38290</v>
      </c>
      <c r="E14" s="9">
        <v>70</v>
      </c>
      <c r="F14" s="9">
        <v>90</v>
      </c>
      <c r="G14" s="9">
        <v>90</v>
      </c>
      <c r="H14" s="9">
        <v>90</v>
      </c>
      <c r="I14" s="10" t="str">
        <f t="shared" si="0"/>
        <v>Xuất sắc</v>
      </c>
      <c r="J14" s="9">
        <v>90</v>
      </c>
      <c r="K14" s="10" t="str">
        <f t="shared" si="1"/>
        <v>Xuất sắc</v>
      </c>
    </row>
    <row r="15" spans="1:11" ht="15" x14ac:dyDescent="0.25">
      <c r="A15" s="17">
        <v>3</v>
      </c>
      <c r="B15" s="18" t="s">
        <v>259</v>
      </c>
      <c r="C15" s="19" t="s">
        <v>260</v>
      </c>
      <c r="D15" s="20">
        <v>37998</v>
      </c>
      <c r="E15" s="9">
        <v>92</v>
      </c>
      <c r="F15" s="9">
        <v>92</v>
      </c>
      <c r="G15" s="9">
        <v>92</v>
      </c>
      <c r="H15" s="9">
        <v>92</v>
      </c>
      <c r="I15" s="10" t="str">
        <f t="shared" si="0"/>
        <v>Xuất sắc</v>
      </c>
      <c r="J15" s="9">
        <v>92</v>
      </c>
      <c r="K15" s="10" t="str">
        <f t="shared" si="1"/>
        <v>Xuất sắc</v>
      </c>
    </row>
    <row r="16" spans="1:11" ht="15" x14ac:dyDescent="0.25">
      <c r="A16" s="17">
        <v>4</v>
      </c>
      <c r="B16" s="18" t="s">
        <v>273</v>
      </c>
      <c r="C16" s="19" t="s">
        <v>274</v>
      </c>
      <c r="D16" s="20">
        <v>38341</v>
      </c>
      <c r="E16" s="9">
        <v>92</v>
      </c>
      <c r="F16" s="9">
        <v>92</v>
      </c>
      <c r="G16" s="9">
        <v>92</v>
      </c>
      <c r="H16" s="9">
        <v>92</v>
      </c>
      <c r="I16" s="10" t="str">
        <f t="shared" si="0"/>
        <v>Xuất sắc</v>
      </c>
      <c r="J16" s="9">
        <v>92</v>
      </c>
      <c r="K16" s="10" t="str">
        <f t="shared" si="1"/>
        <v>Xuất sắc</v>
      </c>
    </row>
    <row r="17" spans="1:11" ht="15" x14ac:dyDescent="0.25">
      <c r="A17" s="17">
        <v>5</v>
      </c>
      <c r="B17" s="18" t="s">
        <v>261</v>
      </c>
      <c r="C17" s="19" t="s">
        <v>262</v>
      </c>
      <c r="D17" s="20">
        <v>38049</v>
      </c>
      <c r="E17" s="9">
        <v>80</v>
      </c>
      <c r="F17" s="9">
        <v>90</v>
      </c>
      <c r="G17" s="9">
        <v>90</v>
      </c>
      <c r="H17" s="9">
        <v>90</v>
      </c>
      <c r="I17" s="10" t="str">
        <f t="shared" si="0"/>
        <v>Xuất sắc</v>
      </c>
      <c r="J17" s="9">
        <v>90</v>
      </c>
      <c r="K17" s="10" t="str">
        <f t="shared" si="1"/>
        <v>Xuất sắc</v>
      </c>
    </row>
    <row r="18" spans="1:11" ht="15" x14ac:dyDescent="0.25">
      <c r="A18" s="17">
        <v>6</v>
      </c>
      <c r="B18" s="18" t="s">
        <v>265</v>
      </c>
      <c r="C18" s="19" t="s">
        <v>266</v>
      </c>
      <c r="D18" s="20">
        <v>38158</v>
      </c>
      <c r="E18" s="9">
        <v>94</v>
      </c>
      <c r="F18" s="9">
        <v>96</v>
      </c>
      <c r="G18" s="9">
        <v>96</v>
      </c>
      <c r="H18" s="9">
        <v>96</v>
      </c>
      <c r="I18" s="10" t="str">
        <f t="shared" si="0"/>
        <v>Xuất sắc</v>
      </c>
      <c r="J18" s="9">
        <v>96</v>
      </c>
      <c r="K18" s="10" t="str">
        <f t="shared" si="1"/>
        <v>Xuất sắc</v>
      </c>
    </row>
    <row r="19" spans="1:11" ht="15" x14ac:dyDescent="0.25">
      <c r="A19" s="17">
        <v>7</v>
      </c>
      <c r="B19" s="18" t="s">
        <v>267</v>
      </c>
      <c r="C19" s="19" t="s">
        <v>268</v>
      </c>
      <c r="D19" s="20">
        <v>38105</v>
      </c>
      <c r="E19" s="9">
        <v>90</v>
      </c>
      <c r="F19" s="9">
        <v>92</v>
      </c>
      <c r="G19" s="9">
        <v>92</v>
      </c>
      <c r="H19" s="9">
        <v>92</v>
      </c>
      <c r="I19" s="10" t="str">
        <f t="shared" si="0"/>
        <v>Xuất sắc</v>
      </c>
      <c r="J19" s="9">
        <v>92</v>
      </c>
      <c r="K19" s="10" t="str">
        <f t="shared" si="1"/>
        <v>Xuất sắc</v>
      </c>
    </row>
    <row r="20" spans="1:11" ht="15" x14ac:dyDescent="0.25">
      <c r="A20" s="17">
        <v>8</v>
      </c>
      <c r="B20" s="18" t="s">
        <v>253</v>
      </c>
      <c r="C20" s="19" t="s">
        <v>254</v>
      </c>
      <c r="D20" s="20">
        <v>38184</v>
      </c>
      <c r="E20" s="9">
        <v>90</v>
      </c>
      <c r="F20" s="9">
        <v>92</v>
      </c>
      <c r="G20" s="9">
        <v>92</v>
      </c>
      <c r="H20" s="9">
        <v>92</v>
      </c>
      <c r="I20" s="10" t="str">
        <f t="shared" si="0"/>
        <v>Xuất sắc</v>
      </c>
      <c r="J20" s="9">
        <v>92</v>
      </c>
      <c r="K20" s="10" t="str">
        <f t="shared" si="1"/>
        <v>Xuất sắc</v>
      </c>
    </row>
    <row r="21" spans="1:11" ht="15" x14ac:dyDescent="0.25">
      <c r="A21" s="17">
        <v>9</v>
      </c>
      <c r="B21" s="18" t="s">
        <v>275</v>
      </c>
      <c r="C21" s="19" t="s">
        <v>276</v>
      </c>
      <c r="D21" s="20">
        <v>37400</v>
      </c>
      <c r="E21" s="9">
        <v>65</v>
      </c>
      <c r="F21" s="9">
        <v>75</v>
      </c>
      <c r="G21" s="9">
        <v>75</v>
      </c>
      <c r="H21" s="9">
        <v>75</v>
      </c>
      <c r="I21" s="10" t="str">
        <f t="shared" si="0"/>
        <v>Khá</v>
      </c>
      <c r="J21" s="9">
        <v>75</v>
      </c>
      <c r="K21" s="10" t="str">
        <f t="shared" si="1"/>
        <v>Khá</v>
      </c>
    </row>
    <row r="22" spans="1:11" ht="15" x14ac:dyDescent="0.25">
      <c r="A22" s="17">
        <v>10</v>
      </c>
      <c r="B22" s="18" t="s">
        <v>257</v>
      </c>
      <c r="C22" s="19" t="s">
        <v>258</v>
      </c>
      <c r="D22" s="20">
        <v>38267</v>
      </c>
      <c r="E22" s="9">
        <v>90</v>
      </c>
      <c r="F22" s="9">
        <v>92</v>
      </c>
      <c r="G22" s="9">
        <v>92</v>
      </c>
      <c r="H22" s="9">
        <v>92</v>
      </c>
      <c r="I22" s="10" t="str">
        <f t="shared" si="0"/>
        <v>Xuất sắc</v>
      </c>
      <c r="J22" s="9">
        <v>92</v>
      </c>
      <c r="K22" s="10" t="str">
        <f t="shared" si="1"/>
        <v>Xuất sắc</v>
      </c>
    </row>
    <row r="23" spans="1:11" ht="15" x14ac:dyDescent="0.25">
      <c r="A23" s="17">
        <v>11</v>
      </c>
      <c r="B23" s="18" t="s">
        <v>271</v>
      </c>
      <c r="C23" s="19" t="s">
        <v>272</v>
      </c>
      <c r="D23" s="20">
        <v>38188</v>
      </c>
      <c r="E23" s="9">
        <v>90</v>
      </c>
      <c r="F23" s="9">
        <v>90</v>
      </c>
      <c r="G23" s="9">
        <v>90</v>
      </c>
      <c r="H23" s="9">
        <v>90</v>
      </c>
      <c r="I23" s="10" t="str">
        <f t="shared" si="0"/>
        <v>Xuất sắc</v>
      </c>
      <c r="J23" s="9">
        <v>90</v>
      </c>
      <c r="K23" s="10" t="str">
        <f t="shared" si="1"/>
        <v>Xuất sắc</v>
      </c>
    </row>
    <row r="24" spans="1:11" ht="15" x14ac:dyDescent="0.25">
      <c r="A24" s="17">
        <v>12</v>
      </c>
      <c r="B24" s="18" t="s">
        <v>255</v>
      </c>
      <c r="C24" s="19" t="s">
        <v>256</v>
      </c>
      <c r="D24" s="20">
        <v>38340</v>
      </c>
      <c r="E24" s="9">
        <v>94</v>
      </c>
      <c r="F24" s="9">
        <v>94</v>
      </c>
      <c r="G24" s="9">
        <v>94</v>
      </c>
      <c r="H24" s="9">
        <v>94</v>
      </c>
      <c r="I24" s="10" t="str">
        <f t="shared" si="0"/>
        <v>Xuất sắc</v>
      </c>
      <c r="J24" s="9">
        <v>94</v>
      </c>
      <c r="K24" s="10" t="str">
        <f t="shared" si="1"/>
        <v>Xuất sắc</v>
      </c>
    </row>
    <row r="26" spans="1:11" x14ac:dyDescent="0.2">
      <c r="A26" s="31" t="s">
        <v>277</v>
      </c>
      <c r="B26" s="31"/>
      <c r="C26" s="31"/>
    </row>
  </sheetData>
  <sortState xmlns:xlrd2="http://schemas.microsoft.com/office/spreadsheetml/2017/richdata2" ref="A13:K24">
    <sortCondition ref="B13:B24"/>
  </sortState>
  <mergeCells count="16">
    <mergeCell ref="A6:K6"/>
    <mergeCell ref="A26:C26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24">
    <cfRule type="duplicateValues" dxfId="17" priority="1"/>
    <cfRule type="duplicateValues" dxfId="16" priority="2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879FF-A546-4E4A-9F2A-06FFDED88001}">
  <dimension ref="A1:K91"/>
  <sheetViews>
    <sheetView topLeftCell="A75" workbookViewId="0">
      <selection activeCell="A91" sqref="A91:XFD91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17.875" bestFit="1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278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3"/>
      <c r="B12" s="38"/>
      <c r="C12" s="38"/>
      <c r="D12" s="38"/>
      <c r="E12" s="8"/>
      <c r="F12" s="8"/>
      <c r="G12" s="8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5" x14ac:dyDescent="0.25">
      <c r="A13" s="17">
        <v>1</v>
      </c>
      <c r="B13" s="18" t="s">
        <v>321</v>
      </c>
      <c r="C13" s="19" t="s">
        <v>148</v>
      </c>
      <c r="D13" s="20">
        <v>38223</v>
      </c>
      <c r="E13" s="9">
        <v>80</v>
      </c>
      <c r="F13" s="9">
        <v>80</v>
      </c>
      <c r="G13" s="9">
        <v>80</v>
      </c>
      <c r="H13" s="9">
        <v>80</v>
      </c>
      <c r="I13" s="10" t="str">
        <f t="shared" ref="I13:I44" si="0">IF(H13&gt;=90,"Xuất sắc",IF(H13&gt;=80,"Tốt", IF(H13&gt;=65,"Khá",IF(H13&gt;=50,"Trung bình", IF(H13&gt;=35, "Yếu", "Kém")))))</f>
        <v>Tốt</v>
      </c>
      <c r="J13" s="9">
        <v>80</v>
      </c>
      <c r="K13" s="10" t="str">
        <f t="shared" ref="K13:K44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350</v>
      </c>
      <c r="C14" s="19" t="s">
        <v>351</v>
      </c>
      <c r="D14" s="20">
        <v>38120</v>
      </c>
      <c r="E14" s="9">
        <v>80</v>
      </c>
      <c r="F14" s="9">
        <v>80</v>
      </c>
      <c r="G14" s="9">
        <v>80</v>
      </c>
      <c r="H14" s="9">
        <v>80</v>
      </c>
      <c r="I14" s="10" t="str">
        <f t="shared" si="0"/>
        <v>Tốt</v>
      </c>
      <c r="J14" s="9">
        <v>80</v>
      </c>
      <c r="K14" s="10" t="str">
        <f t="shared" si="1"/>
        <v>Tốt</v>
      </c>
    </row>
    <row r="15" spans="1:11" ht="15" x14ac:dyDescent="0.25">
      <c r="A15" s="17">
        <v>3</v>
      </c>
      <c r="B15" s="18" t="s">
        <v>377</v>
      </c>
      <c r="C15" s="19" t="s">
        <v>378</v>
      </c>
      <c r="D15" s="20">
        <v>38092</v>
      </c>
      <c r="E15" s="9">
        <v>90</v>
      </c>
      <c r="F15" s="9">
        <v>90</v>
      </c>
      <c r="G15" s="9">
        <v>90</v>
      </c>
      <c r="H15" s="9">
        <v>90</v>
      </c>
      <c r="I15" s="10" t="str">
        <f t="shared" si="0"/>
        <v>Xuất sắc</v>
      </c>
      <c r="J15" s="9">
        <v>90</v>
      </c>
      <c r="K15" s="10" t="str">
        <f t="shared" si="1"/>
        <v>Xuất sắc</v>
      </c>
    </row>
    <row r="16" spans="1:11" ht="15" x14ac:dyDescent="0.25">
      <c r="A16" s="17">
        <v>4</v>
      </c>
      <c r="B16" s="18" t="s">
        <v>295</v>
      </c>
      <c r="C16" s="19" t="s">
        <v>296</v>
      </c>
      <c r="D16" s="20">
        <v>38229</v>
      </c>
      <c r="E16" s="9">
        <v>80</v>
      </c>
      <c r="F16" s="9">
        <v>80</v>
      </c>
      <c r="G16" s="9">
        <v>80</v>
      </c>
      <c r="H16" s="9">
        <v>80</v>
      </c>
      <c r="I16" s="10" t="str">
        <f t="shared" si="0"/>
        <v>Tốt</v>
      </c>
      <c r="J16" s="9">
        <v>80</v>
      </c>
      <c r="K16" s="10" t="str">
        <f t="shared" si="1"/>
        <v>Tốt</v>
      </c>
    </row>
    <row r="17" spans="1:11" ht="15" x14ac:dyDescent="0.25">
      <c r="A17" s="17">
        <v>5</v>
      </c>
      <c r="B17" s="18" t="s">
        <v>365</v>
      </c>
      <c r="C17" s="19" t="s">
        <v>366</v>
      </c>
      <c r="D17" s="20">
        <v>38134</v>
      </c>
      <c r="E17" s="9">
        <v>72</v>
      </c>
      <c r="F17" s="9">
        <v>72</v>
      </c>
      <c r="G17" s="9">
        <v>72</v>
      </c>
      <c r="H17" s="9">
        <v>72</v>
      </c>
      <c r="I17" s="10" t="str">
        <f t="shared" si="0"/>
        <v>Khá</v>
      </c>
      <c r="J17" s="9">
        <v>72</v>
      </c>
      <c r="K17" s="10" t="str">
        <f t="shared" si="1"/>
        <v>Khá</v>
      </c>
    </row>
    <row r="18" spans="1:11" ht="15" x14ac:dyDescent="0.25">
      <c r="A18" s="17">
        <v>6</v>
      </c>
      <c r="B18" s="18" t="s">
        <v>369</v>
      </c>
      <c r="C18" s="19" t="s">
        <v>370</v>
      </c>
      <c r="D18" s="20">
        <v>38348</v>
      </c>
      <c r="E18" s="9">
        <v>70</v>
      </c>
      <c r="F18" s="9">
        <v>70</v>
      </c>
      <c r="G18" s="9">
        <v>70</v>
      </c>
      <c r="H18" s="9">
        <v>70</v>
      </c>
      <c r="I18" s="10" t="str">
        <f t="shared" si="0"/>
        <v>Khá</v>
      </c>
      <c r="J18" s="9">
        <v>70</v>
      </c>
      <c r="K18" s="10" t="str">
        <f t="shared" si="1"/>
        <v>Khá</v>
      </c>
    </row>
    <row r="19" spans="1:11" ht="15" x14ac:dyDescent="0.25">
      <c r="A19" s="17">
        <v>7</v>
      </c>
      <c r="B19" s="18" t="s">
        <v>381</v>
      </c>
      <c r="C19" s="19" t="s">
        <v>382</v>
      </c>
      <c r="D19" s="20">
        <v>38299</v>
      </c>
      <c r="E19" s="9">
        <v>84</v>
      </c>
      <c r="F19" s="9">
        <v>84</v>
      </c>
      <c r="G19" s="9">
        <v>84</v>
      </c>
      <c r="H19" s="9">
        <v>84</v>
      </c>
      <c r="I19" s="10" t="str">
        <f t="shared" si="0"/>
        <v>Tốt</v>
      </c>
      <c r="J19" s="9">
        <v>84</v>
      </c>
      <c r="K19" s="10" t="str">
        <f t="shared" si="1"/>
        <v>Tốt</v>
      </c>
    </row>
    <row r="20" spans="1:11" ht="15" x14ac:dyDescent="0.25">
      <c r="A20" s="17">
        <v>8</v>
      </c>
      <c r="B20" s="18" t="s">
        <v>407</v>
      </c>
      <c r="C20" s="19" t="s">
        <v>408</v>
      </c>
      <c r="D20" s="20">
        <v>38032</v>
      </c>
      <c r="E20" s="9">
        <v>70</v>
      </c>
      <c r="F20" s="9">
        <v>67</v>
      </c>
      <c r="G20" s="9">
        <v>67</v>
      </c>
      <c r="H20" s="9">
        <v>67</v>
      </c>
      <c r="I20" s="10" t="str">
        <f t="shared" si="0"/>
        <v>Khá</v>
      </c>
      <c r="J20" s="9">
        <v>67</v>
      </c>
      <c r="K20" s="10" t="str">
        <f t="shared" si="1"/>
        <v>Khá</v>
      </c>
    </row>
    <row r="21" spans="1:11" ht="15" x14ac:dyDescent="0.25">
      <c r="A21" s="17">
        <v>9</v>
      </c>
      <c r="B21" s="18" t="s">
        <v>395</v>
      </c>
      <c r="C21" s="19" t="s">
        <v>396</v>
      </c>
      <c r="D21" s="20">
        <v>38041</v>
      </c>
      <c r="E21" s="9">
        <v>85</v>
      </c>
      <c r="F21" s="9">
        <v>80</v>
      </c>
      <c r="G21" s="9">
        <v>80</v>
      </c>
      <c r="H21" s="9">
        <v>80</v>
      </c>
      <c r="I21" s="10" t="str">
        <f t="shared" si="0"/>
        <v>Tốt</v>
      </c>
      <c r="J21" s="9">
        <v>80</v>
      </c>
      <c r="K21" s="10" t="str">
        <f t="shared" si="1"/>
        <v>Tốt</v>
      </c>
    </row>
    <row r="22" spans="1:11" ht="15" x14ac:dyDescent="0.25">
      <c r="A22" s="17">
        <v>10</v>
      </c>
      <c r="B22" s="18" t="s">
        <v>419</v>
      </c>
      <c r="C22" s="19" t="s">
        <v>420</v>
      </c>
      <c r="D22" s="20">
        <v>38065</v>
      </c>
      <c r="E22" s="9">
        <v>80</v>
      </c>
      <c r="F22" s="9">
        <v>80</v>
      </c>
      <c r="G22" s="9">
        <v>80</v>
      </c>
      <c r="H22" s="9">
        <v>80</v>
      </c>
      <c r="I22" s="10" t="str">
        <f t="shared" si="0"/>
        <v>Tốt</v>
      </c>
      <c r="J22" s="9">
        <v>80</v>
      </c>
      <c r="K22" s="10" t="str">
        <f t="shared" si="1"/>
        <v>Tốt</v>
      </c>
    </row>
    <row r="23" spans="1:11" ht="15" x14ac:dyDescent="0.25">
      <c r="A23" s="17">
        <v>11</v>
      </c>
      <c r="B23" s="18" t="s">
        <v>413</v>
      </c>
      <c r="C23" s="19" t="s">
        <v>414</v>
      </c>
      <c r="D23" s="20">
        <v>38242</v>
      </c>
      <c r="E23" s="9">
        <v>82</v>
      </c>
      <c r="F23" s="9">
        <v>82</v>
      </c>
      <c r="G23" s="9">
        <v>82</v>
      </c>
      <c r="H23" s="9">
        <v>82</v>
      </c>
      <c r="I23" s="10" t="str">
        <f t="shared" si="0"/>
        <v>Tốt</v>
      </c>
      <c r="J23" s="9">
        <v>82</v>
      </c>
      <c r="K23" s="10" t="str">
        <f t="shared" si="1"/>
        <v>Tốt</v>
      </c>
    </row>
    <row r="24" spans="1:11" ht="15" x14ac:dyDescent="0.25">
      <c r="A24" s="17">
        <v>12</v>
      </c>
      <c r="B24" s="18" t="s">
        <v>324</v>
      </c>
      <c r="C24" s="19" t="s">
        <v>325</v>
      </c>
      <c r="D24" s="20">
        <v>38164</v>
      </c>
      <c r="E24" s="9">
        <v>67</v>
      </c>
      <c r="F24" s="9">
        <v>70</v>
      </c>
      <c r="G24" s="9">
        <v>70</v>
      </c>
      <c r="H24" s="9">
        <v>70</v>
      </c>
      <c r="I24" s="10" t="str">
        <f t="shared" si="0"/>
        <v>Khá</v>
      </c>
      <c r="J24" s="9">
        <v>70</v>
      </c>
      <c r="K24" s="10" t="str">
        <f t="shared" si="1"/>
        <v>Khá</v>
      </c>
    </row>
    <row r="25" spans="1:11" ht="15" x14ac:dyDescent="0.25">
      <c r="A25" s="17">
        <v>13</v>
      </c>
      <c r="B25" s="18" t="s">
        <v>330</v>
      </c>
      <c r="C25" s="19" t="s">
        <v>331</v>
      </c>
      <c r="D25" s="20">
        <v>38112</v>
      </c>
      <c r="E25" s="9">
        <v>70</v>
      </c>
      <c r="F25" s="9">
        <v>65</v>
      </c>
      <c r="G25" s="9">
        <v>65</v>
      </c>
      <c r="H25" s="9">
        <v>65</v>
      </c>
      <c r="I25" s="10" t="str">
        <f t="shared" si="0"/>
        <v>Khá</v>
      </c>
      <c r="J25" s="9">
        <v>65</v>
      </c>
      <c r="K25" s="10" t="str">
        <f t="shared" si="1"/>
        <v>Khá</v>
      </c>
    </row>
    <row r="26" spans="1:11" ht="15" x14ac:dyDescent="0.25">
      <c r="A26" s="17">
        <v>14</v>
      </c>
      <c r="B26" s="18" t="s">
        <v>326</v>
      </c>
      <c r="C26" s="19" t="s">
        <v>327</v>
      </c>
      <c r="D26" s="20">
        <v>38012</v>
      </c>
      <c r="E26" s="9">
        <v>90</v>
      </c>
      <c r="F26" s="9">
        <v>92</v>
      </c>
      <c r="G26" s="9">
        <v>92</v>
      </c>
      <c r="H26" s="9">
        <v>92</v>
      </c>
      <c r="I26" s="10" t="str">
        <f t="shared" si="0"/>
        <v>Xuất sắc</v>
      </c>
      <c r="J26" s="9">
        <v>92</v>
      </c>
      <c r="K26" s="10" t="str">
        <f t="shared" si="1"/>
        <v>Xuất sắc</v>
      </c>
    </row>
    <row r="27" spans="1:11" ht="15" x14ac:dyDescent="0.25">
      <c r="A27" s="17">
        <v>15</v>
      </c>
      <c r="B27" s="18" t="s">
        <v>363</v>
      </c>
      <c r="C27" s="19" t="s">
        <v>364</v>
      </c>
      <c r="D27" s="20">
        <v>38223</v>
      </c>
      <c r="E27" s="9">
        <v>82</v>
      </c>
      <c r="F27" s="9">
        <v>82</v>
      </c>
      <c r="G27" s="9">
        <v>82</v>
      </c>
      <c r="H27" s="9">
        <v>82</v>
      </c>
      <c r="I27" s="10" t="str">
        <f t="shared" si="0"/>
        <v>Tốt</v>
      </c>
      <c r="J27" s="9">
        <v>82</v>
      </c>
      <c r="K27" s="10" t="str">
        <f t="shared" si="1"/>
        <v>Tốt</v>
      </c>
    </row>
    <row r="28" spans="1:11" ht="15" x14ac:dyDescent="0.25">
      <c r="A28" s="17">
        <v>16</v>
      </c>
      <c r="B28" s="18" t="s">
        <v>291</v>
      </c>
      <c r="C28" s="19" t="s">
        <v>292</v>
      </c>
      <c r="D28" s="20">
        <v>38247</v>
      </c>
      <c r="E28" s="9">
        <v>92</v>
      </c>
      <c r="F28" s="9">
        <v>92</v>
      </c>
      <c r="G28" s="9">
        <v>92</v>
      </c>
      <c r="H28" s="9">
        <v>92</v>
      </c>
      <c r="I28" s="10" t="str">
        <f t="shared" si="0"/>
        <v>Xuất sắc</v>
      </c>
      <c r="J28" s="9">
        <v>92</v>
      </c>
      <c r="K28" s="10" t="str">
        <f t="shared" si="1"/>
        <v>Xuất sắc</v>
      </c>
    </row>
    <row r="29" spans="1:11" ht="15" x14ac:dyDescent="0.25">
      <c r="A29" s="17">
        <v>17</v>
      </c>
      <c r="B29" s="18" t="s">
        <v>401</v>
      </c>
      <c r="C29" s="19" t="s">
        <v>402</v>
      </c>
      <c r="D29" s="20">
        <v>38092</v>
      </c>
      <c r="E29" s="9">
        <v>90</v>
      </c>
      <c r="F29" s="9">
        <v>90</v>
      </c>
      <c r="G29" s="9">
        <v>90</v>
      </c>
      <c r="H29" s="9">
        <v>90</v>
      </c>
      <c r="I29" s="10" t="str">
        <f t="shared" si="0"/>
        <v>Xuất sắc</v>
      </c>
      <c r="J29" s="9">
        <v>90</v>
      </c>
      <c r="K29" s="10" t="str">
        <f t="shared" si="1"/>
        <v>Xuất sắc</v>
      </c>
    </row>
    <row r="30" spans="1:11" ht="15" x14ac:dyDescent="0.25">
      <c r="A30" s="17">
        <v>18</v>
      </c>
      <c r="B30" s="18" t="s">
        <v>397</v>
      </c>
      <c r="C30" s="19" t="s">
        <v>398</v>
      </c>
      <c r="D30" s="20">
        <v>38073</v>
      </c>
      <c r="E30" s="9">
        <v>92</v>
      </c>
      <c r="F30" s="9">
        <v>92</v>
      </c>
      <c r="G30" s="9">
        <v>92</v>
      </c>
      <c r="H30" s="9">
        <v>92</v>
      </c>
      <c r="I30" s="10" t="str">
        <f t="shared" si="0"/>
        <v>Xuất sắc</v>
      </c>
      <c r="J30" s="9">
        <v>92</v>
      </c>
      <c r="K30" s="10" t="str">
        <f t="shared" si="1"/>
        <v>Xuất sắc</v>
      </c>
    </row>
    <row r="31" spans="1:11" ht="15" x14ac:dyDescent="0.25">
      <c r="A31" s="17">
        <v>19</v>
      </c>
      <c r="B31" s="18" t="s">
        <v>421</v>
      </c>
      <c r="C31" s="19" t="s">
        <v>422</v>
      </c>
      <c r="D31" s="20">
        <v>37959</v>
      </c>
      <c r="E31" s="9">
        <v>70</v>
      </c>
      <c r="F31" s="9">
        <v>78</v>
      </c>
      <c r="G31" s="9">
        <v>78</v>
      </c>
      <c r="H31" s="9">
        <v>78</v>
      </c>
      <c r="I31" s="10" t="str">
        <f t="shared" si="0"/>
        <v>Khá</v>
      </c>
      <c r="J31" s="9">
        <v>78</v>
      </c>
      <c r="K31" s="10" t="str">
        <f t="shared" si="1"/>
        <v>Khá</v>
      </c>
    </row>
    <row r="32" spans="1:11" ht="15" x14ac:dyDescent="0.25">
      <c r="A32" s="17">
        <v>20</v>
      </c>
      <c r="B32" s="18" t="s">
        <v>293</v>
      </c>
      <c r="C32" s="19" t="s">
        <v>294</v>
      </c>
      <c r="D32" s="20">
        <v>38015</v>
      </c>
      <c r="E32" s="9">
        <v>80</v>
      </c>
      <c r="F32" s="9">
        <v>80</v>
      </c>
      <c r="G32" s="9">
        <v>80</v>
      </c>
      <c r="H32" s="9">
        <v>80</v>
      </c>
      <c r="I32" s="10" t="str">
        <f t="shared" si="0"/>
        <v>Tốt</v>
      </c>
      <c r="J32" s="9">
        <v>80</v>
      </c>
      <c r="K32" s="10" t="str">
        <f t="shared" si="1"/>
        <v>Tốt</v>
      </c>
    </row>
    <row r="33" spans="1:11" ht="15" x14ac:dyDescent="0.25">
      <c r="A33" s="17">
        <v>21</v>
      </c>
      <c r="B33" s="18" t="s">
        <v>385</v>
      </c>
      <c r="C33" s="19" t="s">
        <v>386</v>
      </c>
      <c r="D33" s="20">
        <v>38198</v>
      </c>
      <c r="E33" s="9">
        <v>80</v>
      </c>
      <c r="F33" s="9">
        <v>80</v>
      </c>
      <c r="G33" s="9">
        <v>80</v>
      </c>
      <c r="H33" s="9">
        <v>80</v>
      </c>
      <c r="I33" s="10" t="str">
        <f t="shared" si="0"/>
        <v>Tốt</v>
      </c>
      <c r="J33" s="9">
        <v>80</v>
      </c>
      <c r="K33" s="10" t="str">
        <f t="shared" si="1"/>
        <v>Tốt</v>
      </c>
    </row>
    <row r="34" spans="1:11" ht="15" x14ac:dyDescent="0.25">
      <c r="A34" s="17">
        <v>22</v>
      </c>
      <c r="B34" s="18" t="s">
        <v>393</v>
      </c>
      <c r="C34" s="19" t="s">
        <v>394</v>
      </c>
      <c r="D34" s="20">
        <v>38338</v>
      </c>
      <c r="E34" s="9">
        <v>100</v>
      </c>
      <c r="F34" s="9">
        <v>100</v>
      </c>
      <c r="G34" s="9">
        <v>100</v>
      </c>
      <c r="H34" s="9">
        <v>100</v>
      </c>
      <c r="I34" s="10" t="str">
        <f t="shared" si="0"/>
        <v>Xuất sắc</v>
      </c>
      <c r="J34" s="9">
        <v>100</v>
      </c>
      <c r="K34" s="10" t="str">
        <f t="shared" si="1"/>
        <v>Xuất sắc</v>
      </c>
    </row>
    <row r="35" spans="1:11" ht="15" x14ac:dyDescent="0.25">
      <c r="A35" s="17">
        <v>23</v>
      </c>
      <c r="B35" s="18" t="s">
        <v>373</v>
      </c>
      <c r="C35" s="19" t="s">
        <v>374</v>
      </c>
      <c r="D35" s="20">
        <v>38194</v>
      </c>
      <c r="E35" s="9">
        <v>70</v>
      </c>
      <c r="F35" s="9">
        <v>70</v>
      </c>
      <c r="G35" s="9">
        <v>70</v>
      </c>
      <c r="H35" s="9">
        <v>70</v>
      </c>
      <c r="I35" s="10" t="str">
        <f t="shared" si="0"/>
        <v>Khá</v>
      </c>
      <c r="J35" s="9">
        <v>70</v>
      </c>
      <c r="K35" s="10" t="str">
        <f t="shared" si="1"/>
        <v>Khá</v>
      </c>
    </row>
    <row r="36" spans="1:11" ht="15" x14ac:dyDescent="0.25">
      <c r="A36" s="17">
        <v>24</v>
      </c>
      <c r="B36" s="18" t="s">
        <v>297</v>
      </c>
      <c r="C36" s="19" t="s">
        <v>298</v>
      </c>
      <c r="D36" s="20">
        <v>38220</v>
      </c>
      <c r="E36" s="9">
        <v>80</v>
      </c>
      <c r="F36" s="9">
        <v>80</v>
      </c>
      <c r="G36" s="9">
        <v>80</v>
      </c>
      <c r="H36" s="9">
        <v>80</v>
      </c>
      <c r="I36" s="10" t="str">
        <f t="shared" si="0"/>
        <v>Tốt</v>
      </c>
      <c r="J36" s="9">
        <v>80</v>
      </c>
      <c r="K36" s="10" t="str">
        <f t="shared" si="1"/>
        <v>Tốt</v>
      </c>
    </row>
    <row r="37" spans="1:11" ht="15" x14ac:dyDescent="0.25">
      <c r="A37" s="17">
        <v>25</v>
      </c>
      <c r="B37" s="18" t="s">
        <v>371</v>
      </c>
      <c r="C37" s="19" t="s">
        <v>372</v>
      </c>
      <c r="D37" s="20">
        <v>38004</v>
      </c>
      <c r="E37" s="9">
        <v>80</v>
      </c>
      <c r="F37" s="9">
        <v>90</v>
      </c>
      <c r="G37" s="9">
        <v>90</v>
      </c>
      <c r="H37" s="9">
        <v>90</v>
      </c>
      <c r="I37" s="10" t="str">
        <f t="shared" si="0"/>
        <v>Xuất sắc</v>
      </c>
      <c r="J37" s="9">
        <v>90</v>
      </c>
      <c r="K37" s="10" t="str">
        <f t="shared" si="1"/>
        <v>Xuất sắc</v>
      </c>
    </row>
    <row r="38" spans="1:11" ht="15" x14ac:dyDescent="0.25">
      <c r="A38" s="17">
        <v>26</v>
      </c>
      <c r="B38" s="18" t="s">
        <v>423</v>
      </c>
      <c r="C38" s="19" t="s">
        <v>424</v>
      </c>
      <c r="D38" s="20">
        <v>38043</v>
      </c>
      <c r="E38" s="9">
        <v>70</v>
      </c>
      <c r="F38" s="9">
        <v>70</v>
      </c>
      <c r="G38" s="9">
        <v>70</v>
      </c>
      <c r="H38" s="9">
        <v>70</v>
      </c>
      <c r="I38" s="10" t="str">
        <f t="shared" si="0"/>
        <v>Khá</v>
      </c>
      <c r="J38" s="9">
        <v>70</v>
      </c>
      <c r="K38" s="10" t="str">
        <f t="shared" si="1"/>
        <v>Khá</v>
      </c>
    </row>
    <row r="39" spans="1:11" ht="15" x14ac:dyDescent="0.25">
      <c r="A39" s="17">
        <v>27</v>
      </c>
      <c r="B39" s="18" t="s">
        <v>405</v>
      </c>
      <c r="C39" s="19" t="s">
        <v>406</v>
      </c>
      <c r="D39" s="20">
        <v>38226</v>
      </c>
      <c r="E39" s="9">
        <v>70</v>
      </c>
      <c r="F39" s="9">
        <v>70</v>
      </c>
      <c r="G39" s="9">
        <v>70</v>
      </c>
      <c r="H39" s="9">
        <v>70</v>
      </c>
      <c r="I39" s="10" t="str">
        <f t="shared" si="0"/>
        <v>Khá</v>
      </c>
      <c r="J39" s="9">
        <v>70</v>
      </c>
      <c r="K39" s="10" t="str">
        <f t="shared" si="1"/>
        <v>Khá</v>
      </c>
    </row>
    <row r="40" spans="1:11" ht="15" x14ac:dyDescent="0.25">
      <c r="A40" s="17">
        <v>28</v>
      </c>
      <c r="B40" s="18" t="s">
        <v>359</v>
      </c>
      <c r="C40" s="19" t="s">
        <v>360</v>
      </c>
      <c r="D40" s="20">
        <v>38025</v>
      </c>
      <c r="E40" s="9">
        <v>80</v>
      </c>
      <c r="F40" s="9">
        <v>80</v>
      </c>
      <c r="G40" s="9">
        <v>80</v>
      </c>
      <c r="H40" s="9">
        <v>80</v>
      </c>
      <c r="I40" s="10" t="str">
        <f t="shared" si="0"/>
        <v>Tốt</v>
      </c>
      <c r="J40" s="9">
        <v>80</v>
      </c>
      <c r="K40" s="10" t="str">
        <f t="shared" si="1"/>
        <v>Tốt</v>
      </c>
    </row>
    <row r="41" spans="1:11" ht="15" x14ac:dyDescent="0.25">
      <c r="A41" s="17">
        <v>29</v>
      </c>
      <c r="B41" s="18" t="s">
        <v>352</v>
      </c>
      <c r="C41" s="19" t="s">
        <v>353</v>
      </c>
      <c r="D41" s="20">
        <v>37988</v>
      </c>
      <c r="E41" s="9">
        <v>80</v>
      </c>
      <c r="F41" s="9">
        <v>80</v>
      </c>
      <c r="G41" s="9">
        <v>80</v>
      </c>
      <c r="H41" s="9">
        <v>80</v>
      </c>
      <c r="I41" s="10" t="str">
        <f t="shared" si="0"/>
        <v>Tốt</v>
      </c>
      <c r="J41" s="9">
        <v>80</v>
      </c>
      <c r="K41" s="10" t="str">
        <f t="shared" si="1"/>
        <v>Tốt</v>
      </c>
    </row>
    <row r="42" spans="1:11" ht="15" x14ac:dyDescent="0.25">
      <c r="A42" s="17">
        <v>30</v>
      </c>
      <c r="B42" s="18" t="s">
        <v>361</v>
      </c>
      <c r="C42" s="19" t="s">
        <v>362</v>
      </c>
      <c r="D42" s="20">
        <v>38245</v>
      </c>
      <c r="E42" s="9"/>
      <c r="F42" s="9"/>
      <c r="G42" s="9"/>
      <c r="H42" s="9"/>
      <c r="I42" s="10" t="str">
        <f t="shared" si="0"/>
        <v>Kém</v>
      </c>
      <c r="J42" s="9"/>
      <c r="K42" s="10" t="str">
        <f t="shared" si="1"/>
        <v>Kém</v>
      </c>
    </row>
    <row r="43" spans="1:11" ht="15" x14ac:dyDescent="0.25">
      <c r="A43" s="17">
        <v>31</v>
      </c>
      <c r="B43" s="18" t="s">
        <v>328</v>
      </c>
      <c r="C43" s="19" t="s">
        <v>329</v>
      </c>
      <c r="D43" s="20">
        <v>38095</v>
      </c>
      <c r="E43" s="9">
        <v>70</v>
      </c>
      <c r="F43" s="9">
        <v>70</v>
      </c>
      <c r="G43" s="9">
        <v>70</v>
      </c>
      <c r="H43" s="9">
        <v>70</v>
      </c>
      <c r="I43" s="10" t="str">
        <f t="shared" si="0"/>
        <v>Khá</v>
      </c>
      <c r="J43" s="9">
        <v>70</v>
      </c>
      <c r="K43" s="10" t="str">
        <f t="shared" si="1"/>
        <v>Khá</v>
      </c>
    </row>
    <row r="44" spans="1:11" ht="15" x14ac:dyDescent="0.25">
      <c r="A44" s="17">
        <v>32</v>
      </c>
      <c r="B44" s="18" t="s">
        <v>285</v>
      </c>
      <c r="C44" s="19" t="s">
        <v>286</v>
      </c>
      <c r="D44" s="20">
        <v>38040</v>
      </c>
      <c r="E44" s="9">
        <v>90</v>
      </c>
      <c r="F44" s="9">
        <v>90</v>
      </c>
      <c r="G44" s="9">
        <v>90</v>
      </c>
      <c r="H44" s="9">
        <v>90</v>
      </c>
      <c r="I44" s="10" t="str">
        <f t="shared" si="0"/>
        <v>Xuất sắc</v>
      </c>
      <c r="J44" s="9">
        <v>90</v>
      </c>
      <c r="K44" s="10" t="str">
        <f t="shared" si="1"/>
        <v>Xuất sắc</v>
      </c>
    </row>
    <row r="45" spans="1:11" ht="15" x14ac:dyDescent="0.25">
      <c r="A45" s="17">
        <v>33</v>
      </c>
      <c r="B45" s="18" t="s">
        <v>283</v>
      </c>
      <c r="C45" s="19" t="s">
        <v>284</v>
      </c>
      <c r="D45" s="20">
        <v>38068</v>
      </c>
      <c r="E45" s="9">
        <v>90</v>
      </c>
      <c r="F45" s="9">
        <v>90</v>
      </c>
      <c r="G45" s="9">
        <v>90</v>
      </c>
      <c r="H45" s="9">
        <v>90</v>
      </c>
      <c r="I45" s="10" t="str">
        <f t="shared" ref="I45:I76" si="2">IF(H45&gt;=90,"Xuất sắc",IF(H45&gt;=80,"Tốt", IF(H45&gt;=65,"Khá",IF(H45&gt;=50,"Trung bình", IF(H45&gt;=35, "Yếu", "Kém")))))</f>
        <v>Xuất sắc</v>
      </c>
      <c r="J45" s="9">
        <v>90</v>
      </c>
      <c r="K45" s="10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5" x14ac:dyDescent="0.25">
      <c r="A46" s="17">
        <v>34</v>
      </c>
      <c r="B46" s="18" t="s">
        <v>357</v>
      </c>
      <c r="C46" s="19" t="s">
        <v>358</v>
      </c>
      <c r="D46" s="20">
        <v>38235</v>
      </c>
      <c r="E46" s="9">
        <v>90</v>
      </c>
      <c r="F46" s="9">
        <v>90</v>
      </c>
      <c r="G46" s="9">
        <v>90</v>
      </c>
      <c r="H46" s="9">
        <v>90</v>
      </c>
      <c r="I46" s="10" t="str">
        <f t="shared" si="2"/>
        <v>Xuất sắc</v>
      </c>
      <c r="J46" s="9">
        <v>90</v>
      </c>
      <c r="K46" s="10" t="str">
        <f t="shared" si="3"/>
        <v>Xuất sắc</v>
      </c>
    </row>
    <row r="47" spans="1:11" ht="15" x14ac:dyDescent="0.25">
      <c r="A47" s="17">
        <v>35</v>
      </c>
      <c r="B47" s="18" t="s">
        <v>409</v>
      </c>
      <c r="C47" s="19" t="s">
        <v>410</v>
      </c>
      <c r="D47" s="20">
        <v>38335</v>
      </c>
      <c r="E47" s="9">
        <v>80</v>
      </c>
      <c r="F47" s="9">
        <v>80</v>
      </c>
      <c r="G47" s="9">
        <v>80</v>
      </c>
      <c r="H47" s="9">
        <v>80</v>
      </c>
      <c r="I47" s="10" t="str">
        <f t="shared" si="2"/>
        <v>Tốt</v>
      </c>
      <c r="J47" s="9">
        <v>80</v>
      </c>
      <c r="K47" s="10" t="str">
        <f t="shared" si="3"/>
        <v>Tốt</v>
      </c>
    </row>
    <row r="48" spans="1:11" ht="15" x14ac:dyDescent="0.25">
      <c r="A48" s="17">
        <v>36</v>
      </c>
      <c r="B48" s="18" t="s">
        <v>417</v>
      </c>
      <c r="C48" s="19" t="s">
        <v>418</v>
      </c>
      <c r="D48" s="20">
        <v>38349</v>
      </c>
      <c r="E48" s="9">
        <v>72</v>
      </c>
      <c r="F48" s="9">
        <v>72</v>
      </c>
      <c r="G48" s="9">
        <v>72</v>
      </c>
      <c r="H48" s="9">
        <v>72</v>
      </c>
      <c r="I48" s="10" t="str">
        <f t="shared" si="2"/>
        <v>Khá</v>
      </c>
      <c r="J48" s="9">
        <v>72</v>
      </c>
      <c r="K48" s="10" t="str">
        <f t="shared" si="3"/>
        <v>Khá</v>
      </c>
    </row>
    <row r="49" spans="1:11" ht="15" x14ac:dyDescent="0.25">
      <c r="A49" s="17">
        <v>37</v>
      </c>
      <c r="B49" s="18" t="s">
        <v>301</v>
      </c>
      <c r="C49" s="19" t="s">
        <v>302</v>
      </c>
      <c r="D49" s="20">
        <v>38336</v>
      </c>
      <c r="E49" s="9">
        <v>90</v>
      </c>
      <c r="F49" s="9">
        <v>90</v>
      </c>
      <c r="G49" s="9">
        <v>90</v>
      </c>
      <c r="H49" s="9">
        <v>90</v>
      </c>
      <c r="I49" s="10" t="str">
        <f t="shared" si="2"/>
        <v>Xuất sắc</v>
      </c>
      <c r="J49" s="9">
        <v>90</v>
      </c>
      <c r="K49" s="10" t="str">
        <f t="shared" si="3"/>
        <v>Xuất sắc</v>
      </c>
    </row>
    <row r="50" spans="1:11" ht="15" x14ac:dyDescent="0.25">
      <c r="A50" s="17">
        <v>38</v>
      </c>
      <c r="B50" s="18" t="s">
        <v>344</v>
      </c>
      <c r="C50" s="19" t="s">
        <v>345</v>
      </c>
      <c r="D50" s="20">
        <v>38171</v>
      </c>
      <c r="E50" s="9">
        <v>67</v>
      </c>
      <c r="F50" s="9">
        <v>67</v>
      </c>
      <c r="G50" s="9">
        <v>67</v>
      </c>
      <c r="H50" s="9">
        <v>67</v>
      </c>
      <c r="I50" s="10" t="str">
        <f t="shared" si="2"/>
        <v>Khá</v>
      </c>
      <c r="J50" s="9">
        <v>67</v>
      </c>
      <c r="K50" s="10" t="str">
        <f t="shared" si="3"/>
        <v>Khá</v>
      </c>
    </row>
    <row r="51" spans="1:11" ht="15" x14ac:dyDescent="0.25">
      <c r="A51" s="17">
        <v>39</v>
      </c>
      <c r="B51" s="18" t="s">
        <v>375</v>
      </c>
      <c r="C51" s="19" t="s">
        <v>376</v>
      </c>
      <c r="D51" s="20">
        <v>38171</v>
      </c>
      <c r="E51" s="9">
        <v>72</v>
      </c>
      <c r="F51" s="9">
        <v>72</v>
      </c>
      <c r="G51" s="9">
        <v>72</v>
      </c>
      <c r="H51" s="9">
        <v>72</v>
      </c>
      <c r="I51" s="10" t="str">
        <f t="shared" si="2"/>
        <v>Khá</v>
      </c>
      <c r="J51" s="9">
        <v>72</v>
      </c>
      <c r="K51" s="10" t="str">
        <f t="shared" si="3"/>
        <v>Khá</v>
      </c>
    </row>
    <row r="52" spans="1:11" ht="15" x14ac:dyDescent="0.25">
      <c r="A52" s="17">
        <v>40</v>
      </c>
      <c r="B52" s="18" t="s">
        <v>383</v>
      </c>
      <c r="C52" s="19" t="s">
        <v>384</v>
      </c>
      <c r="D52" s="20">
        <v>38007</v>
      </c>
      <c r="E52" s="9">
        <v>80</v>
      </c>
      <c r="F52" s="9">
        <v>80</v>
      </c>
      <c r="G52" s="9">
        <v>80</v>
      </c>
      <c r="H52" s="9">
        <v>80</v>
      </c>
      <c r="I52" s="10" t="str">
        <f t="shared" si="2"/>
        <v>Tốt</v>
      </c>
      <c r="J52" s="9">
        <v>80</v>
      </c>
      <c r="K52" s="10" t="str">
        <f t="shared" si="3"/>
        <v>Tốt</v>
      </c>
    </row>
    <row r="53" spans="1:11" ht="15" x14ac:dyDescent="0.25">
      <c r="A53" s="17">
        <v>41</v>
      </c>
      <c r="B53" s="18" t="s">
        <v>336</v>
      </c>
      <c r="C53" s="19" t="s">
        <v>337</v>
      </c>
      <c r="D53" s="20">
        <v>38290</v>
      </c>
      <c r="E53" s="9">
        <v>72</v>
      </c>
      <c r="F53" s="9">
        <v>72</v>
      </c>
      <c r="G53" s="9">
        <v>72</v>
      </c>
      <c r="H53" s="9">
        <v>72</v>
      </c>
      <c r="I53" s="10" t="str">
        <f t="shared" si="2"/>
        <v>Khá</v>
      </c>
      <c r="J53" s="9">
        <v>72</v>
      </c>
      <c r="K53" s="10" t="str">
        <f t="shared" si="3"/>
        <v>Khá</v>
      </c>
    </row>
    <row r="54" spans="1:11" ht="15" x14ac:dyDescent="0.25">
      <c r="A54" s="17">
        <v>42</v>
      </c>
      <c r="B54" s="18" t="s">
        <v>346</v>
      </c>
      <c r="C54" s="19" t="s">
        <v>347</v>
      </c>
      <c r="D54" s="20">
        <v>38269</v>
      </c>
      <c r="E54" s="9">
        <v>90</v>
      </c>
      <c r="F54" s="9">
        <v>90</v>
      </c>
      <c r="G54" s="9">
        <v>90</v>
      </c>
      <c r="H54" s="9">
        <v>90</v>
      </c>
      <c r="I54" s="10" t="str">
        <f t="shared" si="2"/>
        <v>Xuất sắc</v>
      </c>
      <c r="J54" s="9">
        <v>90</v>
      </c>
      <c r="K54" s="10" t="str">
        <f t="shared" si="3"/>
        <v>Xuất sắc</v>
      </c>
    </row>
    <row r="55" spans="1:11" ht="15" x14ac:dyDescent="0.25">
      <c r="A55" s="17">
        <v>43</v>
      </c>
      <c r="B55" s="18" t="s">
        <v>338</v>
      </c>
      <c r="C55" s="19" t="s">
        <v>339</v>
      </c>
      <c r="D55" s="20">
        <v>38195</v>
      </c>
      <c r="E55" s="9"/>
      <c r="F55" s="9"/>
      <c r="G55" s="9"/>
      <c r="H55" s="9"/>
      <c r="I55" s="10" t="str">
        <f t="shared" si="2"/>
        <v>Kém</v>
      </c>
      <c r="J55" s="9"/>
      <c r="K55" s="10" t="str">
        <f t="shared" si="3"/>
        <v>Kém</v>
      </c>
    </row>
    <row r="56" spans="1:11" ht="15" x14ac:dyDescent="0.25">
      <c r="A56" s="17">
        <v>44</v>
      </c>
      <c r="B56" s="18" t="s">
        <v>356</v>
      </c>
      <c r="C56" s="19" t="s">
        <v>204</v>
      </c>
      <c r="D56" s="20">
        <v>38291</v>
      </c>
      <c r="E56" s="9">
        <v>80</v>
      </c>
      <c r="F56" s="9">
        <v>80</v>
      </c>
      <c r="G56" s="9">
        <v>80</v>
      </c>
      <c r="H56" s="9">
        <v>80</v>
      </c>
      <c r="I56" s="10" t="str">
        <f t="shared" si="2"/>
        <v>Tốt</v>
      </c>
      <c r="J56" s="9">
        <v>80</v>
      </c>
      <c r="K56" s="10" t="str">
        <f t="shared" si="3"/>
        <v>Tốt</v>
      </c>
    </row>
    <row r="57" spans="1:11" ht="15" x14ac:dyDescent="0.25">
      <c r="A57" s="17">
        <v>45</v>
      </c>
      <c r="B57" s="18" t="s">
        <v>340</v>
      </c>
      <c r="C57" s="19" t="s">
        <v>341</v>
      </c>
      <c r="D57" s="20">
        <v>38205</v>
      </c>
      <c r="E57" s="9">
        <v>90</v>
      </c>
      <c r="F57" s="9">
        <v>90</v>
      </c>
      <c r="G57" s="9">
        <v>90</v>
      </c>
      <c r="H57" s="9">
        <v>90</v>
      </c>
      <c r="I57" s="10" t="str">
        <f t="shared" si="2"/>
        <v>Xuất sắc</v>
      </c>
      <c r="J57" s="9">
        <v>90</v>
      </c>
      <c r="K57" s="10" t="str">
        <f t="shared" si="3"/>
        <v>Xuất sắc</v>
      </c>
    </row>
    <row r="58" spans="1:11" ht="15" x14ac:dyDescent="0.25">
      <c r="A58" s="17">
        <v>46</v>
      </c>
      <c r="B58" s="18" t="s">
        <v>315</v>
      </c>
      <c r="C58" s="19" t="s">
        <v>316</v>
      </c>
      <c r="D58" s="20">
        <v>38028</v>
      </c>
      <c r="E58" s="9">
        <v>90</v>
      </c>
      <c r="F58" s="9">
        <v>90</v>
      </c>
      <c r="G58" s="9">
        <v>90</v>
      </c>
      <c r="H58" s="9">
        <v>90</v>
      </c>
      <c r="I58" s="10" t="str">
        <f t="shared" si="2"/>
        <v>Xuất sắc</v>
      </c>
      <c r="J58" s="9">
        <v>90</v>
      </c>
      <c r="K58" s="10" t="str">
        <f t="shared" si="3"/>
        <v>Xuất sắc</v>
      </c>
    </row>
    <row r="59" spans="1:11" ht="15" x14ac:dyDescent="0.25">
      <c r="A59" s="17">
        <v>47</v>
      </c>
      <c r="B59" s="18" t="s">
        <v>399</v>
      </c>
      <c r="C59" s="19" t="s">
        <v>400</v>
      </c>
      <c r="D59" s="20">
        <v>38270</v>
      </c>
      <c r="E59" s="9">
        <v>80</v>
      </c>
      <c r="F59" s="9">
        <v>80</v>
      </c>
      <c r="G59" s="9">
        <v>80</v>
      </c>
      <c r="H59" s="9">
        <v>80</v>
      </c>
      <c r="I59" s="10" t="str">
        <f t="shared" si="2"/>
        <v>Tốt</v>
      </c>
      <c r="J59" s="9">
        <v>80</v>
      </c>
      <c r="K59" s="10" t="str">
        <f t="shared" si="3"/>
        <v>Tốt</v>
      </c>
    </row>
    <row r="60" spans="1:11" ht="15" x14ac:dyDescent="0.25">
      <c r="A60" s="17">
        <v>48</v>
      </c>
      <c r="B60" s="18" t="s">
        <v>287</v>
      </c>
      <c r="C60" s="19" t="s">
        <v>288</v>
      </c>
      <c r="D60" s="20">
        <v>38119</v>
      </c>
      <c r="E60" s="9">
        <v>80</v>
      </c>
      <c r="F60" s="9">
        <v>90</v>
      </c>
      <c r="G60" s="9">
        <v>90</v>
      </c>
      <c r="H60" s="9">
        <v>90</v>
      </c>
      <c r="I60" s="10" t="str">
        <f t="shared" si="2"/>
        <v>Xuất sắc</v>
      </c>
      <c r="J60" s="9">
        <v>90</v>
      </c>
      <c r="K60" s="10" t="str">
        <f t="shared" si="3"/>
        <v>Xuất sắc</v>
      </c>
    </row>
    <row r="61" spans="1:11" ht="15" x14ac:dyDescent="0.25">
      <c r="A61" s="17">
        <v>49</v>
      </c>
      <c r="B61" s="18" t="s">
        <v>307</v>
      </c>
      <c r="C61" s="19" t="s">
        <v>308</v>
      </c>
      <c r="D61" s="20">
        <v>38171</v>
      </c>
      <c r="E61" s="9">
        <v>90</v>
      </c>
      <c r="F61" s="9">
        <v>90</v>
      </c>
      <c r="G61" s="9">
        <v>90</v>
      </c>
      <c r="H61" s="9">
        <v>90</v>
      </c>
      <c r="I61" s="10" t="str">
        <f t="shared" si="2"/>
        <v>Xuất sắc</v>
      </c>
      <c r="J61" s="9">
        <v>90</v>
      </c>
      <c r="K61" s="10" t="str">
        <f t="shared" si="3"/>
        <v>Xuất sắc</v>
      </c>
    </row>
    <row r="62" spans="1:11" ht="15" x14ac:dyDescent="0.25">
      <c r="A62" s="17">
        <v>50</v>
      </c>
      <c r="B62" s="18" t="s">
        <v>311</v>
      </c>
      <c r="C62" s="19" t="s">
        <v>312</v>
      </c>
      <c r="D62" s="20">
        <v>38269</v>
      </c>
      <c r="E62" s="9">
        <v>80</v>
      </c>
      <c r="F62" s="9">
        <v>80</v>
      </c>
      <c r="G62" s="9">
        <v>80</v>
      </c>
      <c r="H62" s="9">
        <v>80</v>
      </c>
      <c r="I62" s="10" t="str">
        <f t="shared" si="2"/>
        <v>Tốt</v>
      </c>
      <c r="J62" s="9">
        <v>80</v>
      </c>
      <c r="K62" s="10" t="str">
        <f t="shared" si="3"/>
        <v>Tốt</v>
      </c>
    </row>
    <row r="63" spans="1:11" ht="15" x14ac:dyDescent="0.25">
      <c r="A63" s="17">
        <v>51</v>
      </c>
      <c r="B63" s="18" t="s">
        <v>367</v>
      </c>
      <c r="C63" s="19" t="s">
        <v>368</v>
      </c>
      <c r="D63" s="20">
        <v>38345</v>
      </c>
      <c r="E63" s="9">
        <v>90</v>
      </c>
      <c r="F63" s="9">
        <v>90</v>
      </c>
      <c r="G63" s="9">
        <v>90</v>
      </c>
      <c r="H63" s="9">
        <v>90</v>
      </c>
      <c r="I63" s="10" t="str">
        <f t="shared" si="2"/>
        <v>Xuất sắc</v>
      </c>
      <c r="J63" s="9">
        <v>90</v>
      </c>
      <c r="K63" s="10" t="str">
        <f t="shared" si="3"/>
        <v>Xuất sắc</v>
      </c>
    </row>
    <row r="64" spans="1:11" ht="15" x14ac:dyDescent="0.25">
      <c r="A64" s="17">
        <v>52</v>
      </c>
      <c r="B64" s="18" t="s">
        <v>299</v>
      </c>
      <c r="C64" s="19" t="s">
        <v>300</v>
      </c>
      <c r="D64" s="20">
        <v>38010</v>
      </c>
      <c r="E64" s="9">
        <v>80</v>
      </c>
      <c r="F64" s="9">
        <v>90</v>
      </c>
      <c r="G64" s="9">
        <v>90</v>
      </c>
      <c r="H64" s="9">
        <v>90</v>
      </c>
      <c r="I64" s="10" t="str">
        <f t="shared" si="2"/>
        <v>Xuất sắc</v>
      </c>
      <c r="J64" s="9">
        <v>90</v>
      </c>
      <c r="K64" s="10" t="str">
        <f t="shared" si="3"/>
        <v>Xuất sắc</v>
      </c>
    </row>
    <row r="65" spans="1:11" ht="15" x14ac:dyDescent="0.25">
      <c r="A65" s="17">
        <v>53</v>
      </c>
      <c r="B65" s="18" t="s">
        <v>305</v>
      </c>
      <c r="C65" s="19" t="s">
        <v>306</v>
      </c>
      <c r="D65" s="20">
        <v>37936</v>
      </c>
      <c r="E65" s="9">
        <v>96</v>
      </c>
      <c r="F65" s="9">
        <v>96</v>
      </c>
      <c r="G65" s="9">
        <v>96</v>
      </c>
      <c r="H65" s="9">
        <v>96</v>
      </c>
      <c r="I65" s="10" t="str">
        <f t="shared" si="2"/>
        <v>Xuất sắc</v>
      </c>
      <c r="J65" s="9">
        <v>96</v>
      </c>
      <c r="K65" s="10" t="str">
        <f t="shared" si="3"/>
        <v>Xuất sắc</v>
      </c>
    </row>
    <row r="66" spans="1:11" ht="15" x14ac:dyDescent="0.25">
      <c r="A66" s="17">
        <v>54</v>
      </c>
      <c r="B66" s="18" t="s">
        <v>309</v>
      </c>
      <c r="C66" s="19" t="s">
        <v>310</v>
      </c>
      <c r="D66" s="20">
        <v>38155</v>
      </c>
      <c r="E66" s="9">
        <v>82</v>
      </c>
      <c r="F66" s="9">
        <v>92</v>
      </c>
      <c r="G66" s="9">
        <v>92</v>
      </c>
      <c r="H66" s="9">
        <v>92</v>
      </c>
      <c r="I66" s="10" t="str">
        <f t="shared" si="2"/>
        <v>Xuất sắc</v>
      </c>
      <c r="J66" s="9">
        <v>92</v>
      </c>
      <c r="K66" s="10" t="str">
        <f t="shared" si="3"/>
        <v>Xuất sắc</v>
      </c>
    </row>
    <row r="67" spans="1:11" ht="15" x14ac:dyDescent="0.25">
      <c r="A67" s="17">
        <v>55</v>
      </c>
      <c r="B67" s="18" t="s">
        <v>411</v>
      </c>
      <c r="C67" s="19" t="s">
        <v>412</v>
      </c>
      <c r="D67" s="20">
        <v>38153</v>
      </c>
      <c r="E67" s="9">
        <v>92</v>
      </c>
      <c r="F67" s="9">
        <v>90</v>
      </c>
      <c r="G67" s="9">
        <v>90</v>
      </c>
      <c r="H67" s="9">
        <v>90</v>
      </c>
      <c r="I67" s="10" t="str">
        <f t="shared" si="2"/>
        <v>Xuất sắc</v>
      </c>
      <c r="J67" s="9">
        <v>90</v>
      </c>
      <c r="K67" s="10" t="str">
        <f t="shared" si="3"/>
        <v>Xuất sắc</v>
      </c>
    </row>
    <row r="68" spans="1:11" ht="15" x14ac:dyDescent="0.25">
      <c r="A68" s="17">
        <v>56</v>
      </c>
      <c r="B68" s="18" t="s">
        <v>379</v>
      </c>
      <c r="C68" s="19" t="s">
        <v>380</v>
      </c>
      <c r="D68" s="20">
        <v>37989</v>
      </c>
      <c r="E68" s="9">
        <v>82</v>
      </c>
      <c r="F68" s="9">
        <v>82</v>
      </c>
      <c r="G68" s="9">
        <v>82</v>
      </c>
      <c r="H68" s="9">
        <v>82</v>
      </c>
      <c r="I68" s="10" t="str">
        <f t="shared" si="2"/>
        <v>Tốt</v>
      </c>
      <c r="J68" s="9">
        <v>82</v>
      </c>
      <c r="K68" s="10" t="str">
        <f t="shared" si="3"/>
        <v>Tốt</v>
      </c>
    </row>
    <row r="69" spans="1:11" ht="15" x14ac:dyDescent="0.25">
      <c r="A69" s="17">
        <v>57</v>
      </c>
      <c r="B69" s="18" t="s">
        <v>429</v>
      </c>
      <c r="C69" s="19" t="s">
        <v>430</v>
      </c>
      <c r="D69" s="20">
        <v>38341</v>
      </c>
      <c r="E69" s="9">
        <v>80</v>
      </c>
      <c r="F69" s="9">
        <v>90</v>
      </c>
      <c r="G69" s="9">
        <v>90</v>
      </c>
      <c r="H69" s="9">
        <v>90</v>
      </c>
      <c r="I69" s="10" t="str">
        <f t="shared" si="2"/>
        <v>Xuất sắc</v>
      </c>
      <c r="J69" s="9">
        <v>90</v>
      </c>
      <c r="K69" s="10" t="str">
        <f t="shared" si="3"/>
        <v>Xuất sắc</v>
      </c>
    </row>
    <row r="70" spans="1:11" ht="15" x14ac:dyDescent="0.25">
      <c r="A70" s="17">
        <v>58</v>
      </c>
      <c r="B70" s="18" t="s">
        <v>415</v>
      </c>
      <c r="C70" s="19" t="s">
        <v>416</v>
      </c>
      <c r="D70" s="20">
        <v>38216</v>
      </c>
      <c r="E70" s="9">
        <v>90</v>
      </c>
      <c r="F70" s="9">
        <v>90</v>
      </c>
      <c r="G70" s="9">
        <v>90</v>
      </c>
      <c r="H70" s="9">
        <v>90</v>
      </c>
      <c r="I70" s="10" t="str">
        <f t="shared" si="2"/>
        <v>Xuất sắc</v>
      </c>
      <c r="J70" s="9">
        <v>90</v>
      </c>
      <c r="K70" s="10" t="str">
        <f t="shared" si="3"/>
        <v>Xuất sắc</v>
      </c>
    </row>
    <row r="71" spans="1:11" ht="15" x14ac:dyDescent="0.25">
      <c r="A71" s="17">
        <v>59</v>
      </c>
      <c r="B71" s="18" t="s">
        <v>313</v>
      </c>
      <c r="C71" s="19" t="s">
        <v>314</v>
      </c>
      <c r="D71" s="20">
        <v>37987</v>
      </c>
      <c r="E71" s="9">
        <v>70</v>
      </c>
      <c r="F71" s="9">
        <v>70</v>
      </c>
      <c r="G71" s="9">
        <v>70</v>
      </c>
      <c r="H71" s="9">
        <v>70</v>
      </c>
      <c r="I71" s="10" t="str">
        <f t="shared" si="2"/>
        <v>Khá</v>
      </c>
      <c r="J71" s="9">
        <v>70</v>
      </c>
      <c r="K71" s="10" t="str">
        <f t="shared" si="3"/>
        <v>Khá</v>
      </c>
    </row>
    <row r="72" spans="1:11" ht="15" x14ac:dyDescent="0.25">
      <c r="A72" s="17">
        <v>60</v>
      </c>
      <c r="B72" s="18" t="s">
        <v>403</v>
      </c>
      <c r="C72" s="19" t="s">
        <v>404</v>
      </c>
      <c r="D72" s="20">
        <v>38268</v>
      </c>
      <c r="E72" s="9">
        <v>90</v>
      </c>
      <c r="F72" s="9">
        <v>90</v>
      </c>
      <c r="G72" s="9">
        <v>90</v>
      </c>
      <c r="H72" s="9">
        <v>90</v>
      </c>
      <c r="I72" s="10" t="str">
        <f t="shared" si="2"/>
        <v>Xuất sắc</v>
      </c>
      <c r="J72" s="9">
        <v>90</v>
      </c>
      <c r="K72" s="10" t="str">
        <f t="shared" si="3"/>
        <v>Xuất sắc</v>
      </c>
    </row>
    <row r="73" spans="1:11" ht="15" x14ac:dyDescent="0.25">
      <c r="A73" s="17">
        <v>61</v>
      </c>
      <c r="B73" s="18" t="s">
        <v>389</v>
      </c>
      <c r="C73" s="19" t="s">
        <v>390</v>
      </c>
      <c r="D73" s="20">
        <v>38325</v>
      </c>
      <c r="E73" s="9">
        <v>80</v>
      </c>
      <c r="F73" s="9">
        <v>90</v>
      </c>
      <c r="G73" s="9">
        <v>90</v>
      </c>
      <c r="H73" s="9">
        <v>90</v>
      </c>
      <c r="I73" s="10" t="str">
        <f t="shared" si="2"/>
        <v>Xuất sắc</v>
      </c>
      <c r="J73" s="9">
        <v>90</v>
      </c>
      <c r="K73" s="10" t="str">
        <f t="shared" si="3"/>
        <v>Xuất sắc</v>
      </c>
    </row>
    <row r="74" spans="1:11" ht="15" x14ac:dyDescent="0.25">
      <c r="A74" s="17">
        <v>62</v>
      </c>
      <c r="B74" s="18" t="s">
        <v>317</v>
      </c>
      <c r="C74" s="19" t="s">
        <v>318</v>
      </c>
      <c r="D74" s="20">
        <v>38146</v>
      </c>
      <c r="E74" s="9">
        <v>94</v>
      </c>
      <c r="F74" s="9">
        <v>94</v>
      </c>
      <c r="G74" s="9">
        <v>94</v>
      </c>
      <c r="H74" s="9">
        <v>94</v>
      </c>
      <c r="I74" s="10" t="str">
        <f t="shared" si="2"/>
        <v>Xuất sắc</v>
      </c>
      <c r="J74" s="9">
        <v>94</v>
      </c>
      <c r="K74" s="10" t="str">
        <f t="shared" si="3"/>
        <v>Xuất sắc</v>
      </c>
    </row>
    <row r="75" spans="1:11" ht="15" x14ac:dyDescent="0.25">
      <c r="A75" s="17">
        <v>63</v>
      </c>
      <c r="B75" s="18" t="s">
        <v>334</v>
      </c>
      <c r="C75" s="19" t="s">
        <v>335</v>
      </c>
      <c r="D75" s="20">
        <v>37676</v>
      </c>
      <c r="E75" s="9"/>
      <c r="F75" s="9"/>
      <c r="G75" s="9"/>
      <c r="H75" s="9"/>
      <c r="I75" s="10" t="str">
        <f t="shared" si="2"/>
        <v>Kém</v>
      </c>
      <c r="J75" s="9"/>
      <c r="K75" s="10" t="str">
        <f t="shared" si="3"/>
        <v>Kém</v>
      </c>
    </row>
    <row r="76" spans="1:11" ht="15" x14ac:dyDescent="0.25">
      <c r="A76" s="17">
        <v>64</v>
      </c>
      <c r="B76" s="18" t="s">
        <v>289</v>
      </c>
      <c r="C76" s="19" t="s">
        <v>290</v>
      </c>
      <c r="D76" s="20">
        <v>38307</v>
      </c>
      <c r="E76" s="9">
        <v>80</v>
      </c>
      <c r="F76" s="9">
        <v>90</v>
      </c>
      <c r="G76" s="9">
        <v>90</v>
      </c>
      <c r="H76" s="9">
        <v>90</v>
      </c>
      <c r="I76" s="10" t="str">
        <f t="shared" si="2"/>
        <v>Xuất sắc</v>
      </c>
      <c r="J76" s="9">
        <v>90</v>
      </c>
      <c r="K76" s="10" t="str">
        <f t="shared" si="3"/>
        <v>Xuất sắc</v>
      </c>
    </row>
    <row r="77" spans="1:11" ht="15" x14ac:dyDescent="0.25">
      <c r="A77" s="17">
        <v>65</v>
      </c>
      <c r="B77" s="18" t="s">
        <v>319</v>
      </c>
      <c r="C77" s="19" t="s">
        <v>320</v>
      </c>
      <c r="D77" s="20">
        <v>38021</v>
      </c>
      <c r="E77" s="9">
        <v>80</v>
      </c>
      <c r="F77" s="9">
        <v>80</v>
      </c>
      <c r="G77" s="9">
        <v>80</v>
      </c>
      <c r="H77" s="9">
        <v>80</v>
      </c>
      <c r="I77" s="10" t="str">
        <f t="shared" ref="I77:I89" si="4">IF(H77&gt;=90,"Xuất sắc",IF(H77&gt;=80,"Tốt", IF(H77&gt;=65,"Khá",IF(H77&gt;=50,"Trung bình", IF(H77&gt;=35, "Yếu", "Kém")))))</f>
        <v>Tốt</v>
      </c>
      <c r="J77" s="9">
        <v>80</v>
      </c>
      <c r="K77" s="10" t="str">
        <f t="shared" ref="K77:K89" si="5">IF(J77&gt;=90,"Xuất sắc",IF(J77&gt;=80,"Tốt", IF(J77&gt;=65,"Khá",IF(J77&gt;=50,"Trung bình", IF(J77&gt;=35, "Yếu", "Kém")))))</f>
        <v>Tốt</v>
      </c>
    </row>
    <row r="78" spans="1:11" ht="15" x14ac:dyDescent="0.25">
      <c r="A78" s="17">
        <v>66</v>
      </c>
      <c r="B78" s="18" t="s">
        <v>391</v>
      </c>
      <c r="C78" s="19" t="s">
        <v>392</v>
      </c>
      <c r="D78" s="20">
        <v>38098</v>
      </c>
      <c r="E78" s="9">
        <v>80</v>
      </c>
      <c r="F78" s="9">
        <v>80</v>
      </c>
      <c r="G78" s="9">
        <v>80</v>
      </c>
      <c r="H78" s="9">
        <v>80</v>
      </c>
      <c r="I78" s="10" t="str">
        <f t="shared" si="4"/>
        <v>Tốt</v>
      </c>
      <c r="J78" s="9">
        <v>80</v>
      </c>
      <c r="K78" s="10" t="str">
        <f t="shared" si="5"/>
        <v>Tốt</v>
      </c>
    </row>
    <row r="79" spans="1:11" ht="15" x14ac:dyDescent="0.25">
      <c r="A79" s="17">
        <v>67</v>
      </c>
      <c r="B79" s="18" t="s">
        <v>281</v>
      </c>
      <c r="C79" s="19" t="s">
        <v>282</v>
      </c>
      <c r="D79" s="20">
        <v>38017</v>
      </c>
      <c r="E79" s="9">
        <v>90</v>
      </c>
      <c r="F79" s="9">
        <v>90</v>
      </c>
      <c r="G79" s="9">
        <v>90</v>
      </c>
      <c r="H79" s="9">
        <v>90</v>
      </c>
      <c r="I79" s="10" t="str">
        <f t="shared" si="4"/>
        <v>Xuất sắc</v>
      </c>
      <c r="J79" s="9">
        <v>90</v>
      </c>
      <c r="K79" s="10" t="str">
        <f t="shared" si="5"/>
        <v>Xuất sắc</v>
      </c>
    </row>
    <row r="80" spans="1:11" ht="15" x14ac:dyDescent="0.25">
      <c r="A80" s="17">
        <v>68</v>
      </c>
      <c r="B80" s="18" t="s">
        <v>348</v>
      </c>
      <c r="C80" s="19" t="s">
        <v>349</v>
      </c>
      <c r="D80" s="20">
        <v>38143</v>
      </c>
      <c r="E80" s="9">
        <v>70</v>
      </c>
      <c r="F80" s="9">
        <v>70</v>
      </c>
      <c r="G80" s="9">
        <v>70</v>
      </c>
      <c r="H80" s="9">
        <v>70</v>
      </c>
      <c r="I80" s="10" t="str">
        <f t="shared" si="4"/>
        <v>Khá</v>
      </c>
      <c r="J80" s="9">
        <v>70</v>
      </c>
      <c r="K80" s="10" t="str">
        <f t="shared" si="5"/>
        <v>Khá</v>
      </c>
    </row>
    <row r="81" spans="1:11" ht="15" x14ac:dyDescent="0.25">
      <c r="A81" s="17">
        <v>69</v>
      </c>
      <c r="B81" s="18" t="s">
        <v>279</v>
      </c>
      <c r="C81" s="19" t="s">
        <v>280</v>
      </c>
      <c r="D81" s="20">
        <v>38156</v>
      </c>
      <c r="E81" s="9">
        <v>80</v>
      </c>
      <c r="F81" s="9">
        <v>80</v>
      </c>
      <c r="G81" s="9">
        <v>80</v>
      </c>
      <c r="H81" s="9">
        <v>80</v>
      </c>
      <c r="I81" s="10" t="str">
        <f t="shared" si="4"/>
        <v>Tốt</v>
      </c>
      <c r="J81" s="9">
        <v>80</v>
      </c>
      <c r="K81" s="10" t="str">
        <f t="shared" si="5"/>
        <v>Tốt</v>
      </c>
    </row>
    <row r="82" spans="1:11" ht="15" x14ac:dyDescent="0.25">
      <c r="A82" s="17">
        <v>70</v>
      </c>
      <c r="B82" s="18" t="s">
        <v>354</v>
      </c>
      <c r="C82" s="19" t="s">
        <v>355</v>
      </c>
      <c r="D82" s="20">
        <v>37988</v>
      </c>
      <c r="E82" s="9">
        <v>90</v>
      </c>
      <c r="F82" s="9">
        <v>90</v>
      </c>
      <c r="G82" s="9">
        <v>90</v>
      </c>
      <c r="H82" s="9">
        <v>90</v>
      </c>
      <c r="I82" s="10" t="str">
        <f t="shared" si="4"/>
        <v>Xuất sắc</v>
      </c>
      <c r="J82" s="9">
        <v>90</v>
      </c>
      <c r="K82" s="10" t="str">
        <f t="shared" si="5"/>
        <v>Xuất sắc</v>
      </c>
    </row>
    <row r="83" spans="1:11" ht="15" x14ac:dyDescent="0.25">
      <c r="A83" s="17">
        <v>71</v>
      </c>
      <c r="B83" s="18" t="s">
        <v>303</v>
      </c>
      <c r="C83" s="19" t="s">
        <v>304</v>
      </c>
      <c r="D83" s="20">
        <v>38312</v>
      </c>
      <c r="E83" s="9">
        <v>84</v>
      </c>
      <c r="F83" s="9">
        <v>84</v>
      </c>
      <c r="G83" s="9">
        <v>84</v>
      </c>
      <c r="H83" s="9">
        <v>84</v>
      </c>
      <c r="I83" s="10" t="str">
        <f t="shared" si="4"/>
        <v>Tốt</v>
      </c>
      <c r="J83" s="9">
        <v>84</v>
      </c>
      <c r="K83" s="10" t="str">
        <f t="shared" si="5"/>
        <v>Tốt</v>
      </c>
    </row>
    <row r="84" spans="1:11" ht="15" x14ac:dyDescent="0.25">
      <c r="A84" s="17">
        <v>72</v>
      </c>
      <c r="B84" s="18" t="s">
        <v>332</v>
      </c>
      <c r="C84" s="19" t="s">
        <v>333</v>
      </c>
      <c r="D84" s="20">
        <v>38049</v>
      </c>
      <c r="E84" s="9">
        <v>80</v>
      </c>
      <c r="F84" s="9">
        <v>80</v>
      </c>
      <c r="G84" s="9">
        <v>80</v>
      </c>
      <c r="H84" s="9">
        <v>80</v>
      </c>
      <c r="I84" s="10" t="str">
        <f t="shared" si="4"/>
        <v>Tốt</v>
      </c>
      <c r="J84" s="9">
        <v>80</v>
      </c>
      <c r="K84" s="10" t="str">
        <f t="shared" si="5"/>
        <v>Tốt</v>
      </c>
    </row>
    <row r="85" spans="1:11" ht="15" x14ac:dyDescent="0.25">
      <c r="A85" s="17">
        <v>73</v>
      </c>
      <c r="B85" s="18" t="s">
        <v>342</v>
      </c>
      <c r="C85" s="19" t="s">
        <v>343</v>
      </c>
      <c r="D85" s="20">
        <v>38248</v>
      </c>
      <c r="E85" s="9">
        <v>72</v>
      </c>
      <c r="F85" s="9">
        <v>82</v>
      </c>
      <c r="G85" s="9">
        <v>82</v>
      </c>
      <c r="H85" s="9">
        <v>82</v>
      </c>
      <c r="I85" s="10" t="str">
        <f t="shared" si="4"/>
        <v>Tốt</v>
      </c>
      <c r="J85" s="9">
        <v>82</v>
      </c>
      <c r="K85" s="10" t="str">
        <f t="shared" si="5"/>
        <v>Tốt</v>
      </c>
    </row>
    <row r="86" spans="1:11" ht="15" x14ac:dyDescent="0.25">
      <c r="A86" s="17">
        <v>74</v>
      </c>
      <c r="B86" s="18" t="s">
        <v>322</v>
      </c>
      <c r="C86" s="19" t="s">
        <v>323</v>
      </c>
      <c r="D86" s="20">
        <v>38064</v>
      </c>
      <c r="E86" s="9">
        <v>84</v>
      </c>
      <c r="F86" s="9">
        <v>84</v>
      </c>
      <c r="G86" s="9">
        <v>84</v>
      </c>
      <c r="H86" s="9">
        <v>84</v>
      </c>
      <c r="I86" s="10" t="str">
        <f t="shared" si="4"/>
        <v>Tốt</v>
      </c>
      <c r="J86" s="9">
        <v>84</v>
      </c>
      <c r="K86" s="10" t="str">
        <f t="shared" si="5"/>
        <v>Tốt</v>
      </c>
    </row>
    <row r="87" spans="1:11" ht="15" x14ac:dyDescent="0.25">
      <c r="A87" s="17">
        <v>75</v>
      </c>
      <c r="B87" s="18" t="s">
        <v>387</v>
      </c>
      <c r="C87" s="19" t="s">
        <v>388</v>
      </c>
      <c r="D87" s="20">
        <v>38334</v>
      </c>
      <c r="E87" s="9">
        <v>80</v>
      </c>
      <c r="F87" s="9">
        <v>80</v>
      </c>
      <c r="G87" s="9">
        <v>80</v>
      </c>
      <c r="H87" s="9">
        <v>80</v>
      </c>
      <c r="I87" s="10" t="str">
        <f t="shared" si="4"/>
        <v>Tốt</v>
      </c>
      <c r="J87" s="9">
        <v>80</v>
      </c>
      <c r="K87" s="10" t="str">
        <f t="shared" si="5"/>
        <v>Tốt</v>
      </c>
    </row>
    <row r="88" spans="1:11" ht="15" x14ac:dyDescent="0.25">
      <c r="A88" s="17">
        <v>76</v>
      </c>
      <c r="B88" s="18" t="s">
        <v>425</v>
      </c>
      <c r="C88" s="19" t="s">
        <v>426</v>
      </c>
      <c r="D88" s="20">
        <v>38279</v>
      </c>
      <c r="E88" s="9">
        <v>67</v>
      </c>
      <c r="F88" s="9">
        <v>67</v>
      </c>
      <c r="G88" s="9">
        <v>67</v>
      </c>
      <c r="H88" s="9">
        <v>67</v>
      </c>
      <c r="I88" s="10" t="str">
        <f t="shared" si="4"/>
        <v>Khá</v>
      </c>
      <c r="J88" s="9">
        <v>67</v>
      </c>
      <c r="K88" s="10" t="str">
        <f t="shared" si="5"/>
        <v>Khá</v>
      </c>
    </row>
    <row r="89" spans="1:11" ht="15" x14ac:dyDescent="0.25">
      <c r="A89" s="17">
        <v>77</v>
      </c>
      <c r="B89" s="18" t="s">
        <v>427</v>
      </c>
      <c r="C89" s="19" t="s">
        <v>428</v>
      </c>
      <c r="D89" s="20">
        <v>37952</v>
      </c>
      <c r="E89" s="9">
        <v>90</v>
      </c>
      <c r="F89" s="9">
        <v>90</v>
      </c>
      <c r="G89" s="9">
        <v>90</v>
      </c>
      <c r="H89" s="9">
        <v>90</v>
      </c>
      <c r="I89" s="10" t="str">
        <f t="shared" si="4"/>
        <v>Xuất sắc</v>
      </c>
      <c r="J89" s="9">
        <v>90</v>
      </c>
      <c r="K89" s="10" t="str">
        <f t="shared" si="5"/>
        <v>Xuất sắc</v>
      </c>
    </row>
    <row r="91" spans="1:11" x14ac:dyDescent="0.2">
      <c r="A91" s="31" t="s">
        <v>431</v>
      </c>
      <c r="B91" s="31"/>
      <c r="C91" s="31"/>
    </row>
  </sheetData>
  <sortState xmlns:xlrd2="http://schemas.microsoft.com/office/spreadsheetml/2017/richdata2" ref="A13:K89">
    <sortCondition ref="B13:B89"/>
  </sortState>
  <mergeCells count="16">
    <mergeCell ref="A6:K6"/>
    <mergeCell ref="A91:C91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89">
    <cfRule type="duplicateValues" dxfId="15" priority="1"/>
    <cfRule type="duplicateValues" dxfId="14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5D38-AA72-45EE-B627-471D8C25BC6D}">
  <dimension ref="A1:K67"/>
  <sheetViews>
    <sheetView topLeftCell="A43" workbookViewId="0">
      <selection activeCell="A67" sqref="A67:XFD67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21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9"/>
      <c r="B12" s="38"/>
      <c r="C12" s="38"/>
      <c r="D12" s="38"/>
      <c r="E12" s="8"/>
      <c r="F12" s="8"/>
      <c r="G12" s="8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5" x14ac:dyDescent="0.25">
      <c r="A13" s="17">
        <v>1</v>
      </c>
      <c r="B13" s="18" t="s">
        <v>432</v>
      </c>
      <c r="C13" s="19" t="s">
        <v>433</v>
      </c>
      <c r="D13" s="20">
        <v>38582</v>
      </c>
      <c r="E13" s="9">
        <v>70</v>
      </c>
      <c r="F13" s="9">
        <v>80</v>
      </c>
      <c r="G13" s="9">
        <v>80</v>
      </c>
      <c r="H13" s="9">
        <v>80</v>
      </c>
      <c r="I13" s="10" t="str">
        <f t="shared" ref="I13:I65" si="0">IF(H13&gt;=90,"Xuất sắc",IF(H13&gt;=80,"Tốt", IF(H13&gt;=65,"Khá",IF(H13&gt;=50,"Trung bình", IF(H13&gt;=35, "Yếu", "Kém")))))</f>
        <v>Tốt</v>
      </c>
      <c r="J13" s="9">
        <v>80</v>
      </c>
      <c r="K13" s="10" t="str">
        <f t="shared" ref="K13:K65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434</v>
      </c>
      <c r="C14" s="19" t="s">
        <v>435</v>
      </c>
      <c r="D14" s="20">
        <v>38490</v>
      </c>
      <c r="E14" s="9">
        <v>70</v>
      </c>
      <c r="F14" s="9">
        <v>80</v>
      </c>
      <c r="G14" s="9">
        <v>80</v>
      </c>
      <c r="H14" s="9">
        <v>80</v>
      </c>
      <c r="I14" s="10" t="str">
        <f t="shared" si="0"/>
        <v>Tốt</v>
      </c>
      <c r="J14" s="9">
        <v>80</v>
      </c>
      <c r="K14" s="10" t="str">
        <f t="shared" si="1"/>
        <v>Tốt</v>
      </c>
    </row>
    <row r="15" spans="1:11" ht="15" x14ac:dyDescent="0.25">
      <c r="A15" s="17">
        <v>3</v>
      </c>
      <c r="B15" s="18" t="s">
        <v>436</v>
      </c>
      <c r="C15" s="19" t="s">
        <v>437</v>
      </c>
      <c r="D15" s="20">
        <v>38625</v>
      </c>
      <c r="E15" s="9">
        <v>82</v>
      </c>
      <c r="F15" s="9">
        <v>82</v>
      </c>
      <c r="G15" s="9">
        <v>82</v>
      </c>
      <c r="H15" s="9">
        <v>82</v>
      </c>
      <c r="I15" s="10" t="str">
        <f t="shared" si="0"/>
        <v>Tốt</v>
      </c>
      <c r="J15" s="9">
        <v>82</v>
      </c>
      <c r="K15" s="10" t="str">
        <f t="shared" si="1"/>
        <v>Tốt</v>
      </c>
    </row>
    <row r="16" spans="1:11" ht="15" x14ac:dyDescent="0.25">
      <c r="A16" s="17">
        <v>4</v>
      </c>
      <c r="B16" s="18" t="s">
        <v>438</v>
      </c>
      <c r="C16" s="19" t="s">
        <v>439</v>
      </c>
      <c r="D16" s="20">
        <v>38360</v>
      </c>
      <c r="E16" s="9">
        <v>80</v>
      </c>
      <c r="F16" s="9">
        <v>80</v>
      </c>
      <c r="G16" s="9">
        <v>80</v>
      </c>
      <c r="H16" s="9">
        <v>80</v>
      </c>
      <c r="I16" s="10" t="str">
        <f t="shared" si="0"/>
        <v>Tốt</v>
      </c>
      <c r="J16" s="9">
        <v>80</v>
      </c>
      <c r="K16" s="10" t="str">
        <f t="shared" si="1"/>
        <v>Tốt</v>
      </c>
    </row>
    <row r="17" spans="1:11" ht="15" x14ac:dyDescent="0.25">
      <c r="A17" s="17">
        <v>5</v>
      </c>
      <c r="B17" s="18" t="s">
        <v>440</v>
      </c>
      <c r="C17" s="19" t="s">
        <v>441</v>
      </c>
      <c r="D17" s="20">
        <v>38410</v>
      </c>
      <c r="E17" s="9">
        <v>82</v>
      </c>
      <c r="F17" s="9">
        <v>82</v>
      </c>
      <c r="G17" s="9">
        <v>82</v>
      </c>
      <c r="H17" s="9">
        <v>82</v>
      </c>
      <c r="I17" s="10" t="str">
        <f t="shared" si="0"/>
        <v>Tốt</v>
      </c>
      <c r="J17" s="9">
        <v>82</v>
      </c>
      <c r="K17" s="10" t="str">
        <f t="shared" si="1"/>
        <v>Tốt</v>
      </c>
    </row>
    <row r="18" spans="1:11" ht="15" x14ac:dyDescent="0.25">
      <c r="A18" s="17">
        <v>6</v>
      </c>
      <c r="B18" s="18" t="s">
        <v>442</v>
      </c>
      <c r="C18" s="19" t="s">
        <v>443</v>
      </c>
      <c r="D18" s="20">
        <v>38495</v>
      </c>
      <c r="E18" s="9">
        <v>72</v>
      </c>
      <c r="F18" s="9">
        <v>86</v>
      </c>
      <c r="G18" s="9">
        <v>86</v>
      </c>
      <c r="H18" s="9">
        <v>86</v>
      </c>
      <c r="I18" s="10" t="str">
        <f t="shared" si="0"/>
        <v>Tốt</v>
      </c>
      <c r="J18" s="9">
        <v>86</v>
      </c>
      <c r="K18" s="10" t="str">
        <f t="shared" si="1"/>
        <v>Tốt</v>
      </c>
    </row>
    <row r="19" spans="1:11" ht="15" x14ac:dyDescent="0.25">
      <c r="A19" s="17">
        <v>7</v>
      </c>
      <c r="B19" s="18" t="s">
        <v>444</v>
      </c>
      <c r="C19" s="19" t="s">
        <v>445</v>
      </c>
      <c r="D19" s="20">
        <v>38666</v>
      </c>
      <c r="E19" s="9">
        <v>80</v>
      </c>
      <c r="F19" s="9">
        <v>80</v>
      </c>
      <c r="G19" s="9">
        <v>80</v>
      </c>
      <c r="H19" s="9">
        <v>80</v>
      </c>
      <c r="I19" s="10" t="str">
        <f t="shared" si="0"/>
        <v>Tốt</v>
      </c>
      <c r="J19" s="9">
        <v>80</v>
      </c>
      <c r="K19" s="10" t="str">
        <f t="shared" si="1"/>
        <v>Tốt</v>
      </c>
    </row>
    <row r="20" spans="1:11" ht="15" x14ac:dyDescent="0.25">
      <c r="A20" s="17">
        <v>8</v>
      </c>
      <c r="B20" s="18" t="s">
        <v>446</v>
      </c>
      <c r="C20" s="19" t="s">
        <v>447</v>
      </c>
      <c r="D20" s="20">
        <v>38409</v>
      </c>
      <c r="E20" s="9">
        <v>80</v>
      </c>
      <c r="F20" s="9">
        <v>80</v>
      </c>
      <c r="G20" s="9">
        <v>80</v>
      </c>
      <c r="H20" s="9">
        <v>80</v>
      </c>
      <c r="I20" s="10" t="str">
        <f t="shared" si="0"/>
        <v>Tốt</v>
      </c>
      <c r="J20" s="9">
        <v>80</v>
      </c>
      <c r="K20" s="10" t="str">
        <f t="shared" si="1"/>
        <v>Tốt</v>
      </c>
    </row>
    <row r="21" spans="1:11" ht="15" x14ac:dyDescent="0.25">
      <c r="A21" s="17">
        <v>9</v>
      </c>
      <c r="B21" s="18" t="s">
        <v>448</v>
      </c>
      <c r="C21" s="19" t="s">
        <v>449</v>
      </c>
      <c r="D21" s="20">
        <v>38353</v>
      </c>
      <c r="E21" s="9">
        <v>95</v>
      </c>
      <c r="F21" s="9">
        <v>100</v>
      </c>
      <c r="G21" s="9">
        <v>95</v>
      </c>
      <c r="H21" s="9">
        <v>95</v>
      </c>
      <c r="I21" s="10" t="str">
        <f t="shared" si="0"/>
        <v>Xuất sắc</v>
      </c>
      <c r="J21" s="9">
        <v>95</v>
      </c>
      <c r="K21" s="10" t="str">
        <f t="shared" si="1"/>
        <v>Xuất sắc</v>
      </c>
    </row>
    <row r="22" spans="1:11" ht="15" x14ac:dyDescent="0.25">
      <c r="A22" s="17">
        <v>10</v>
      </c>
      <c r="B22" s="18" t="s">
        <v>450</v>
      </c>
      <c r="C22" s="19" t="s">
        <v>451</v>
      </c>
      <c r="D22" s="20">
        <v>38557</v>
      </c>
      <c r="E22" s="9">
        <v>80</v>
      </c>
      <c r="F22" s="9">
        <v>82</v>
      </c>
      <c r="G22" s="9">
        <v>82</v>
      </c>
      <c r="H22" s="9">
        <v>82</v>
      </c>
      <c r="I22" s="10" t="str">
        <f t="shared" si="0"/>
        <v>Tốt</v>
      </c>
      <c r="J22" s="9">
        <v>82</v>
      </c>
      <c r="K22" s="10" t="str">
        <f t="shared" si="1"/>
        <v>Tốt</v>
      </c>
    </row>
    <row r="23" spans="1:11" ht="15" x14ac:dyDescent="0.25">
      <c r="A23" s="17">
        <v>11</v>
      </c>
      <c r="B23" s="18" t="s">
        <v>452</v>
      </c>
      <c r="C23" s="19" t="s">
        <v>451</v>
      </c>
      <c r="D23" s="20">
        <v>38416</v>
      </c>
      <c r="E23" s="9">
        <v>90</v>
      </c>
      <c r="F23" s="9">
        <v>82</v>
      </c>
      <c r="G23" s="9">
        <v>92</v>
      </c>
      <c r="H23" s="9">
        <v>92</v>
      </c>
      <c r="I23" s="10" t="str">
        <f t="shared" si="0"/>
        <v>Xuất sắc</v>
      </c>
      <c r="J23" s="9">
        <v>92</v>
      </c>
      <c r="K23" s="10" t="str">
        <f t="shared" si="1"/>
        <v>Xuất sắc</v>
      </c>
    </row>
    <row r="24" spans="1:11" ht="15" x14ac:dyDescent="0.25">
      <c r="A24" s="17">
        <v>12</v>
      </c>
      <c r="B24" s="18" t="s">
        <v>453</v>
      </c>
      <c r="C24" s="19" t="s">
        <v>451</v>
      </c>
      <c r="D24" s="20">
        <v>38497</v>
      </c>
      <c r="E24" s="9">
        <v>80</v>
      </c>
      <c r="F24" s="9">
        <v>80</v>
      </c>
      <c r="G24" s="9">
        <v>86</v>
      </c>
      <c r="H24" s="9">
        <v>86</v>
      </c>
      <c r="I24" s="10" t="str">
        <f t="shared" si="0"/>
        <v>Tốt</v>
      </c>
      <c r="J24" s="9">
        <v>86</v>
      </c>
      <c r="K24" s="10" t="str">
        <f t="shared" si="1"/>
        <v>Tốt</v>
      </c>
    </row>
    <row r="25" spans="1:11" ht="15" x14ac:dyDescent="0.25">
      <c r="A25" s="17">
        <v>13</v>
      </c>
      <c r="B25" s="18" t="s">
        <v>454</v>
      </c>
      <c r="C25" s="19" t="s">
        <v>455</v>
      </c>
      <c r="D25" s="20">
        <v>38444</v>
      </c>
      <c r="E25" s="9">
        <v>70</v>
      </c>
      <c r="F25" s="9">
        <v>80</v>
      </c>
      <c r="G25" s="9">
        <v>80</v>
      </c>
      <c r="H25" s="9">
        <v>80</v>
      </c>
      <c r="I25" s="10" t="str">
        <f t="shared" si="0"/>
        <v>Tốt</v>
      </c>
      <c r="J25" s="9">
        <v>80</v>
      </c>
      <c r="K25" s="10" t="str">
        <f t="shared" si="1"/>
        <v>Tốt</v>
      </c>
    </row>
    <row r="26" spans="1:11" ht="15" x14ac:dyDescent="0.25">
      <c r="A26" s="17">
        <v>14</v>
      </c>
      <c r="B26" s="18" t="s">
        <v>456</v>
      </c>
      <c r="C26" s="19" t="s">
        <v>457</v>
      </c>
      <c r="D26" s="20">
        <v>38561</v>
      </c>
      <c r="E26" s="9">
        <v>85</v>
      </c>
      <c r="F26" s="9">
        <v>88</v>
      </c>
      <c r="G26" s="9">
        <v>85</v>
      </c>
      <c r="H26" s="9">
        <v>85</v>
      </c>
      <c r="I26" s="10" t="str">
        <f t="shared" si="0"/>
        <v>Tốt</v>
      </c>
      <c r="J26" s="9">
        <v>85</v>
      </c>
      <c r="K26" s="10" t="str">
        <f t="shared" si="1"/>
        <v>Tốt</v>
      </c>
    </row>
    <row r="27" spans="1:11" ht="15" x14ac:dyDescent="0.25">
      <c r="A27" s="17">
        <v>15</v>
      </c>
      <c r="B27" s="18" t="s">
        <v>458</v>
      </c>
      <c r="C27" s="19" t="s">
        <v>459</v>
      </c>
      <c r="D27" s="20">
        <v>38658</v>
      </c>
      <c r="E27" s="9">
        <v>63</v>
      </c>
      <c r="F27" s="9">
        <v>84</v>
      </c>
      <c r="G27" s="9">
        <v>77</v>
      </c>
      <c r="H27" s="9">
        <v>77</v>
      </c>
      <c r="I27" s="10" t="str">
        <f t="shared" si="0"/>
        <v>Khá</v>
      </c>
      <c r="J27" s="9">
        <v>77</v>
      </c>
      <c r="K27" s="10" t="str">
        <f t="shared" si="1"/>
        <v>Khá</v>
      </c>
    </row>
    <row r="28" spans="1:11" ht="15" x14ac:dyDescent="0.25">
      <c r="A28" s="17">
        <v>16</v>
      </c>
      <c r="B28" s="18" t="s">
        <v>460</v>
      </c>
      <c r="C28" s="19" t="s">
        <v>461</v>
      </c>
      <c r="D28" s="20">
        <v>38694</v>
      </c>
      <c r="E28" s="9">
        <v>80</v>
      </c>
      <c r="F28" s="9">
        <v>77</v>
      </c>
      <c r="G28" s="9">
        <v>77</v>
      </c>
      <c r="H28" s="9">
        <v>77</v>
      </c>
      <c r="I28" s="10" t="str">
        <f t="shared" si="0"/>
        <v>Khá</v>
      </c>
      <c r="J28" s="9">
        <v>77</v>
      </c>
      <c r="K28" s="10" t="str">
        <f t="shared" si="1"/>
        <v>Khá</v>
      </c>
    </row>
    <row r="29" spans="1:11" ht="15" x14ac:dyDescent="0.25">
      <c r="A29" s="17">
        <v>17</v>
      </c>
      <c r="B29" s="18" t="s">
        <v>462</v>
      </c>
      <c r="C29" s="19" t="s">
        <v>463</v>
      </c>
      <c r="D29" s="20">
        <v>38523</v>
      </c>
      <c r="E29" s="9">
        <v>70</v>
      </c>
      <c r="F29" s="9">
        <v>80</v>
      </c>
      <c r="G29" s="9">
        <v>80</v>
      </c>
      <c r="H29" s="9">
        <v>80</v>
      </c>
      <c r="I29" s="10" t="str">
        <f t="shared" si="0"/>
        <v>Tốt</v>
      </c>
      <c r="J29" s="9">
        <v>80</v>
      </c>
      <c r="K29" s="10" t="str">
        <f t="shared" si="1"/>
        <v>Tốt</v>
      </c>
    </row>
    <row r="30" spans="1:11" ht="15" x14ac:dyDescent="0.25">
      <c r="A30" s="17">
        <v>18</v>
      </c>
      <c r="B30" s="18" t="s">
        <v>464</v>
      </c>
      <c r="C30" s="19" t="s">
        <v>465</v>
      </c>
      <c r="D30" s="20">
        <v>38655</v>
      </c>
      <c r="E30" s="9">
        <v>92</v>
      </c>
      <c r="F30" s="9">
        <v>92</v>
      </c>
      <c r="G30" s="9">
        <v>92</v>
      </c>
      <c r="H30" s="9">
        <v>92</v>
      </c>
      <c r="I30" s="10" t="str">
        <f t="shared" si="0"/>
        <v>Xuất sắc</v>
      </c>
      <c r="J30" s="9">
        <v>92</v>
      </c>
      <c r="K30" s="10" t="str">
        <f t="shared" si="1"/>
        <v>Xuất sắc</v>
      </c>
    </row>
    <row r="31" spans="1:11" ht="15" x14ac:dyDescent="0.25">
      <c r="A31" s="17">
        <v>19</v>
      </c>
      <c r="B31" s="18" t="s">
        <v>466</v>
      </c>
      <c r="C31" s="19" t="s">
        <v>467</v>
      </c>
      <c r="D31" s="20">
        <v>38587</v>
      </c>
      <c r="E31" s="9">
        <v>67</v>
      </c>
      <c r="F31" s="9">
        <v>77</v>
      </c>
      <c r="G31" s="9">
        <v>77</v>
      </c>
      <c r="H31" s="9">
        <v>77</v>
      </c>
      <c r="I31" s="10" t="str">
        <f t="shared" si="0"/>
        <v>Khá</v>
      </c>
      <c r="J31" s="9">
        <v>77</v>
      </c>
      <c r="K31" s="10" t="str">
        <f t="shared" si="1"/>
        <v>Khá</v>
      </c>
    </row>
    <row r="32" spans="1:11" ht="15" x14ac:dyDescent="0.25">
      <c r="A32" s="17">
        <v>20</v>
      </c>
      <c r="B32" s="18" t="s">
        <v>468</v>
      </c>
      <c r="C32" s="19" t="s">
        <v>469</v>
      </c>
      <c r="D32" s="20">
        <v>38398</v>
      </c>
      <c r="E32" s="9">
        <v>70</v>
      </c>
      <c r="F32" s="9">
        <v>77</v>
      </c>
      <c r="G32" s="9">
        <v>77</v>
      </c>
      <c r="H32" s="9">
        <v>77</v>
      </c>
      <c r="I32" s="10" t="str">
        <f t="shared" si="0"/>
        <v>Khá</v>
      </c>
      <c r="J32" s="9">
        <v>77</v>
      </c>
      <c r="K32" s="10" t="str">
        <f t="shared" si="1"/>
        <v>Khá</v>
      </c>
    </row>
    <row r="33" spans="1:11" ht="15" x14ac:dyDescent="0.25">
      <c r="A33" s="17">
        <v>21</v>
      </c>
      <c r="B33" s="18" t="s">
        <v>470</v>
      </c>
      <c r="C33" s="19" t="s">
        <v>471</v>
      </c>
      <c r="D33" s="20">
        <v>38380</v>
      </c>
      <c r="E33" s="9">
        <v>67</v>
      </c>
      <c r="F33" s="9">
        <v>77</v>
      </c>
      <c r="G33" s="9">
        <v>77</v>
      </c>
      <c r="H33" s="9">
        <v>77</v>
      </c>
      <c r="I33" s="10" t="str">
        <f t="shared" si="0"/>
        <v>Khá</v>
      </c>
      <c r="J33" s="9">
        <v>77</v>
      </c>
      <c r="K33" s="10" t="str">
        <f t="shared" si="1"/>
        <v>Khá</v>
      </c>
    </row>
    <row r="34" spans="1:11" ht="15" x14ac:dyDescent="0.25">
      <c r="A34" s="17">
        <v>22</v>
      </c>
      <c r="B34" s="18" t="s">
        <v>472</v>
      </c>
      <c r="C34" s="19" t="s">
        <v>473</v>
      </c>
      <c r="D34" s="20">
        <v>38671</v>
      </c>
      <c r="E34" s="9">
        <v>70</v>
      </c>
      <c r="F34" s="9">
        <v>77</v>
      </c>
      <c r="G34" s="9">
        <v>77</v>
      </c>
      <c r="H34" s="9">
        <v>77</v>
      </c>
      <c r="I34" s="10" t="str">
        <f t="shared" si="0"/>
        <v>Khá</v>
      </c>
      <c r="J34" s="9">
        <v>77</v>
      </c>
      <c r="K34" s="10" t="str">
        <f t="shared" si="1"/>
        <v>Khá</v>
      </c>
    </row>
    <row r="35" spans="1:11" ht="15" x14ac:dyDescent="0.25">
      <c r="A35" s="17">
        <v>23</v>
      </c>
      <c r="B35" s="18" t="s">
        <v>474</v>
      </c>
      <c r="C35" s="19" t="s">
        <v>475</v>
      </c>
      <c r="D35" s="20">
        <v>38681</v>
      </c>
      <c r="E35" s="9">
        <v>80</v>
      </c>
      <c r="F35" s="9">
        <v>80</v>
      </c>
      <c r="G35" s="9">
        <v>80</v>
      </c>
      <c r="H35" s="9">
        <v>80</v>
      </c>
      <c r="I35" s="10" t="str">
        <f t="shared" si="0"/>
        <v>Tốt</v>
      </c>
      <c r="J35" s="9">
        <v>80</v>
      </c>
      <c r="K35" s="10" t="str">
        <f t="shared" si="1"/>
        <v>Tốt</v>
      </c>
    </row>
    <row r="36" spans="1:11" ht="15" x14ac:dyDescent="0.25">
      <c r="A36" s="17">
        <v>24</v>
      </c>
      <c r="B36" s="18" t="s">
        <v>476</v>
      </c>
      <c r="C36" s="19" t="s">
        <v>477</v>
      </c>
      <c r="D36" s="20">
        <v>38700</v>
      </c>
      <c r="E36" s="9">
        <v>92</v>
      </c>
      <c r="F36" s="9">
        <v>84</v>
      </c>
      <c r="G36" s="9">
        <v>94</v>
      </c>
      <c r="H36" s="9">
        <v>94</v>
      </c>
      <c r="I36" s="10" t="str">
        <f t="shared" si="0"/>
        <v>Xuất sắc</v>
      </c>
      <c r="J36" s="9">
        <v>94</v>
      </c>
      <c r="K36" s="10" t="str">
        <f t="shared" si="1"/>
        <v>Xuất sắc</v>
      </c>
    </row>
    <row r="37" spans="1:11" ht="15" x14ac:dyDescent="0.25">
      <c r="A37" s="17">
        <v>25</v>
      </c>
      <c r="B37" s="18" t="s">
        <v>478</v>
      </c>
      <c r="C37" s="19" t="s">
        <v>479</v>
      </c>
      <c r="D37" s="20">
        <v>38659</v>
      </c>
      <c r="E37" s="9">
        <v>82</v>
      </c>
      <c r="F37" s="9">
        <v>86</v>
      </c>
      <c r="G37" s="9">
        <v>86</v>
      </c>
      <c r="H37" s="9">
        <v>86</v>
      </c>
      <c r="I37" s="10" t="str">
        <f t="shared" si="0"/>
        <v>Tốt</v>
      </c>
      <c r="J37" s="9">
        <v>86</v>
      </c>
      <c r="K37" s="10" t="str">
        <f t="shared" si="1"/>
        <v>Tốt</v>
      </c>
    </row>
    <row r="38" spans="1:11" ht="15" x14ac:dyDescent="0.25">
      <c r="A38" s="17">
        <v>26</v>
      </c>
      <c r="B38" s="18" t="s">
        <v>480</v>
      </c>
      <c r="C38" s="19" t="s">
        <v>481</v>
      </c>
      <c r="D38" s="20">
        <v>38546</v>
      </c>
      <c r="E38" s="9">
        <v>70</v>
      </c>
      <c r="F38" s="9">
        <v>80</v>
      </c>
      <c r="G38" s="9">
        <v>80</v>
      </c>
      <c r="H38" s="9">
        <v>80</v>
      </c>
      <c r="I38" s="10" t="str">
        <f t="shared" si="0"/>
        <v>Tốt</v>
      </c>
      <c r="J38" s="9">
        <v>80</v>
      </c>
      <c r="K38" s="10" t="str">
        <f t="shared" si="1"/>
        <v>Tốt</v>
      </c>
    </row>
    <row r="39" spans="1:11" ht="15" x14ac:dyDescent="0.25">
      <c r="A39" s="17">
        <v>27</v>
      </c>
      <c r="B39" s="18" t="s">
        <v>482</v>
      </c>
      <c r="C39" s="19" t="s">
        <v>339</v>
      </c>
      <c r="D39" s="20">
        <v>38684</v>
      </c>
      <c r="E39" s="9">
        <v>70</v>
      </c>
      <c r="F39" s="9">
        <v>80</v>
      </c>
      <c r="G39" s="9">
        <v>80</v>
      </c>
      <c r="H39" s="9">
        <v>80</v>
      </c>
      <c r="I39" s="10" t="str">
        <f t="shared" si="0"/>
        <v>Tốt</v>
      </c>
      <c r="J39" s="9">
        <v>80</v>
      </c>
      <c r="K39" s="10" t="str">
        <f t="shared" si="1"/>
        <v>Tốt</v>
      </c>
    </row>
    <row r="40" spans="1:11" ht="15" x14ac:dyDescent="0.25">
      <c r="A40" s="17">
        <v>28</v>
      </c>
      <c r="B40" s="18" t="s">
        <v>483</v>
      </c>
      <c r="C40" s="19" t="s">
        <v>484</v>
      </c>
      <c r="D40" s="20">
        <v>38440</v>
      </c>
      <c r="E40" s="9">
        <v>82</v>
      </c>
      <c r="F40" s="9">
        <v>79</v>
      </c>
      <c r="G40" s="9">
        <v>79</v>
      </c>
      <c r="H40" s="9">
        <v>79</v>
      </c>
      <c r="I40" s="10" t="str">
        <f t="shared" si="0"/>
        <v>Khá</v>
      </c>
      <c r="J40" s="9">
        <v>79</v>
      </c>
      <c r="K40" s="10" t="str">
        <f t="shared" si="1"/>
        <v>Khá</v>
      </c>
    </row>
    <row r="41" spans="1:11" ht="15" x14ac:dyDescent="0.25">
      <c r="A41" s="17">
        <v>29</v>
      </c>
      <c r="B41" s="18" t="s">
        <v>485</v>
      </c>
      <c r="C41" s="19" t="s">
        <v>486</v>
      </c>
      <c r="D41" s="20">
        <v>38681</v>
      </c>
      <c r="E41" s="9">
        <v>76</v>
      </c>
      <c r="F41" s="9">
        <v>81</v>
      </c>
      <c r="G41" s="9">
        <v>81</v>
      </c>
      <c r="H41" s="9">
        <v>81</v>
      </c>
      <c r="I41" s="10" t="str">
        <f t="shared" si="0"/>
        <v>Tốt</v>
      </c>
      <c r="J41" s="9">
        <v>81</v>
      </c>
      <c r="K41" s="10" t="str">
        <f t="shared" si="1"/>
        <v>Tốt</v>
      </c>
    </row>
    <row r="42" spans="1:11" ht="15" x14ac:dyDescent="0.25">
      <c r="A42" s="17">
        <v>30</v>
      </c>
      <c r="B42" s="18" t="s">
        <v>487</v>
      </c>
      <c r="C42" s="19" t="s">
        <v>488</v>
      </c>
      <c r="D42" s="20">
        <v>38690</v>
      </c>
      <c r="E42" s="9">
        <v>95</v>
      </c>
      <c r="F42" s="9">
        <v>95</v>
      </c>
      <c r="G42" s="9">
        <v>95</v>
      </c>
      <c r="H42" s="9">
        <v>95</v>
      </c>
      <c r="I42" s="10" t="str">
        <f t="shared" si="0"/>
        <v>Xuất sắc</v>
      </c>
      <c r="J42" s="9">
        <v>95</v>
      </c>
      <c r="K42" s="10" t="str">
        <f t="shared" si="1"/>
        <v>Xuất sắc</v>
      </c>
    </row>
    <row r="43" spans="1:11" ht="15" x14ac:dyDescent="0.25">
      <c r="A43" s="17">
        <v>31</v>
      </c>
      <c r="B43" s="18" t="s">
        <v>489</v>
      </c>
      <c r="C43" s="19" t="s">
        <v>490</v>
      </c>
      <c r="D43" s="20">
        <v>38437</v>
      </c>
      <c r="E43" s="9">
        <v>98</v>
      </c>
      <c r="F43" s="9">
        <v>98</v>
      </c>
      <c r="G43" s="9">
        <v>98</v>
      </c>
      <c r="H43" s="9">
        <v>98</v>
      </c>
      <c r="I43" s="10" t="str">
        <f t="shared" si="0"/>
        <v>Xuất sắc</v>
      </c>
      <c r="J43" s="9">
        <v>98</v>
      </c>
      <c r="K43" s="10" t="str">
        <f t="shared" si="1"/>
        <v>Xuất sắc</v>
      </c>
    </row>
    <row r="44" spans="1:11" ht="15" x14ac:dyDescent="0.25">
      <c r="A44" s="17">
        <v>32</v>
      </c>
      <c r="B44" s="18" t="s">
        <v>491</v>
      </c>
      <c r="C44" s="19" t="s">
        <v>492</v>
      </c>
      <c r="D44" s="20">
        <v>38383</v>
      </c>
      <c r="E44" s="9">
        <v>80</v>
      </c>
      <c r="F44" s="9">
        <v>77</v>
      </c>
      <c r="G44" s="9">
        <v>77</v>
      </c>
      <c r="H44" s="9">
        <v>77</v>
      </c>
      <c r="I44" s="10" t="str">
        <f t="shared" si="0"/>
        <v>Khá</v>
      </c>
      <c r="J44" s="9">
        <v>77</v>
      </c>
      <c r="K44" s="10" t="str">
        <f t="shared" si="1"/>
        <v>Khá</v>
      </c>
    </row>
    <row r="45" spans="1:11" ht="15" x14ac:dyDescent="0.25">
      <c r="A45" s="17">
        <v>33</v>
      </c>
      <c r="B45" s="18" t="s">
        <v>493</v>
      </c>
      <c r="C45" s="19" t="s">
        <v>494</v>
      </c>
      <c r="D45" s="20">
        <v>38538</v>
      </c>
      <c r="E45" s="9">
        <v>80</v>
      </c>
      <c r="F45" s="9">
        <v>81</v>
      </c>
      <c r="G45" s="9">
        <v>82</v>
      </c>
      <c r="H45" s="9">
        <v>82</v>
      </c>
      <c r="I45" s="10" t="str">
        <f t="shared" si="0"/>
        <v>Tốt</v>
      </c>
      <c r="J45" s="9">
        <v>82</v>
      </c>
      <c r="K45" s="10" t="str">
        <f t="shared" si="1"/>
        <v>Tốt</v>
      </c>
    </row>
    <row r="46" spans="1:11" ht="15" x14ac:dyDescent="0.25">
      <c r="A46" s="17">
        <v>34</v>
      </c>
      <c r="B46" s="18" t="s">
        <v>495</v>
      </c>
      <c r="C46" s="19" t="s">
        <v>496</v>
      </c>
      <c r="D46" s="20">
        <v>38363</v>
      </c>
      <c r="E46" s="9">
        <v>100</v>
      </c>
      <c r="F46" s="9">
        <v>100</v>
      </c>
      <c r="G46" s="9">
        <v>100</v>
      </c>
      <c r="H46" s="9">
        <v>100</v>
      </c>
      <c r="I46" s="10" t="str">
        <f t="shared" si="0"/>
        <v>Xuất sắc</v>
      </c>
      <c r="J46" s="9">
        <v>100</v>
      </c>
      <c r="K46" s="10" t="str">
        <f t="shared" si="1"/>
        <v>Xuất sắc</v>
      </c>
    </row>
    <row r="47" spans="1:11" ht="15" x14ac:dyDescent="0.25">
      <c r="A47" s="17">
        <v>35</v>
      </c>
      <c r="B47" s="18" t="s">
        <v>497</v>
      </c>
      <c r="C47" s="19" t="s">
        <v>498</v>
      </c>
      <c r="D47" s="20">
        <v>38498</v>
      </c>
      <c r="E47" s="9">
        <v>88</v>
      </c>
      <c r="F47" s="9">
        <v>88</v>
      </c>
      <c r="G47" s="9">
        <v>88</v>
      </c>
      <c r="H47" s="9">
        <v>88</v>
      </c>
      <c r="I47" s="10" t="str">
        <f t="shared" si="0"/>
        <v>Tốt</v>
      </c>
      <c r="J47" s="9">
        <v>88</v>
      </c>
      <c r="K47" s="10" t="str">
        <f t="shared" si="1"/>
        <v>Tốt</v>
      </c>
    </row>
    <row r="48" spans="1:11" ht="15" x14ac:dyDescent="0.25">
      <c r="A48" s="17">
        <v>36</v>
      </c>
      <c r="B48" s="18" t="s">
        <v>499</v>
      </c>
      <c r="C48" s="19" t="s">
        <v>500</v>
      </c>
      <c r="D48" s="20">
        <v>38560</v>
      </c>
      <c r="E48" s="9">
        <v>94</v>
      </c>
      <c r="F48" s="9">
        <v>81</v>
      </c>
      <c r="G48" s="9">
        <v>81</v>
      </c>
      <c r="H48" s="9">
        <v>81</v>
      </c>
      <c r="I48" s="10" t="str">
        <f t="shared" si="0"/>
        <v>Tốt</v>
      </c>
      <c r="J48" s="9">
        <v>81</v>
      </c>
      <c r="K48" s="10" t="str">
        <f t="shared" si="1"/>
        <v>Tốt</v>
      </c>
    </row>
    <row r="49" spans="1:11" ht="15" x14ac:dyDescent="0.25">
      <c r="A49" s="17">
        <v>37</v>
      </c>
      <c r="B49" s="18" t="s">
        <v>501</v>
      </c>
      <c r="C49" s="19" t="s">
        <v>502</v>
      </c>
      <c r="D49" s="20">
        <v>38588</v>
      </c>
      <c r="E49" s="9">
        <v>94</v>
      </c>
      <c r="F49" s="9">
        <v>94</v>
      </c>
      <c r="G49" s="9">
        <v>94</v>
      </c>
      <c r="H49" s="9">
        <v>94</v>
      </c>
      <c r="I49" s="10" t="str">
        <f t="shared" si="0"/>
        <v>Xuất sắc</v>
      </c>
      <c r="J49" s="9">
        <v>94</v>
      </c>
      <c r="K49" s="10" t="str">
        <f t="shared" si="1"/>
        <v>Xuất sắc</v>
      </c>
    </row>
    <row r="50" spans="1:11" ht="15" x14ac:dyDescent="0.25">
      <c r="A50" s="17">
        <v>38</v>
      </c>
      <c r="B50" s="18" t="s">
        <v>503</v>
      </c>
      <c r="C50" s="19" t="s">
        <v>504</v>
      </c>
      <c r="D50" s="20">
        <v>38616</v>
      </c>
      <c r="E50" s="9">
        <v>80</v>
      </c>
      <c r="F50" s="9">
        <v>77</v>
      </c>
      <c r="G50" s="9">
        <v>80</v>
      </c>
      <c r="H50" s="9">
        <v>80</v>
      </c>
      <c r="I50" s="10" t="str">
        <f t="shared" si="0"/>
        <v>Tốt</v>
      </c>
      <c r="J50" s="9">
        <v>80</v>
      </c>
      <c r="K50" s="10" t="str">
        <f t="shared" si="1"/>
        <v>Tốt</v>
      </c>
    </row>
    <row r="51" spans="1:11" ht="15" x14ac:dyDescent="0.25">
      <c r="A51" s="17">
        <v>39</v>
      </c>
      <c r="B51" s="18" t="s">
        <v>505</v>
      </c>
      <c r="C51" s="19" t="s">
        <v>506</v>
      </c>
      <c r="D51" s="20">
        <v>38504</v>
      </c>
      <c r="E51" s="9">
        <v>70</v>
      </c>
      <c r="F51" s="9">
        <v>80</v>
      </c>
      <c r="G51" s="9">
        <v>80</v>
      </c>
      <c r="H51" s="9">
        <v>80</v>
      </c>
      <c r="I51" s="10" t="str">
        <f t="shared" si="0"/>
        <v>Tốt</v>
      </c>
      <c r="J51" s="9">
        <v>80</v>
      </c>
      <c r="K51" s="10" t="str">
        <f t="shared" si="1"/>
        <v>Tốt</v>
      </c>
    </row>
    <row r="52" spans="1:11" ht="15" x14ac:dyDescent="0.25">
      <c r="A52" s="17">
        <v>40</v>
      </c>
      <c r="B52" s="18" t="s">
        <v>507</v>
      </c>
      <c r="C52" s="19" t="s">
        <v>508</v>
      </c>
      <c r="D52" s="20">
        <v>38685</v>
      </c>
      <c r="E52" s="9">
        <v>74</v>
      </c>
      <c r="F52" s="9">
        <v>81</v>
      </c>
      <c r="G52" s="9">
        <v>81</v>
      </c>
      <c r="H52" s="9">
        <v>81</v>
      </c>
      <c r="I52" s="10" t="str">
        <f t="shared" si="0"/>
        <v>Tốt</v>
      </c>
      <c r="J52" s="9">
        <v>81</v>
      </c>
      <c r="K52" s="10" t="str">
        <f t="shared" si="1"/>
        <v>Tốt</v>
      </c>
    </row>
    <row r="53" spans="1:11" ht="15" x14ac:dyDescent="0.25">
      <c r="A53" s="17">
        <v>41</v>
      </c>
      <c r="B53" s="18" t="s">
        <v>509</v>
      </c>
      <c r="C53" s="19" t="s">
        <v>510</v>
      </c>
      <c r="D53" s="20">
        <v>38662</v>
      </c>
      <c r="E53" s="9">
        <v>80</v>
      </c>
      <c r="F53" s="9">
        <v>80</v>
      </c>
      <c r="G53" s="9">
        <v>80</v>
      </c>
      <c r="H53" s="9">
        <v>80</v>
      </c>
      <c r="I53" s="10" t="str">
        <f t="shared" si="0"/>
        <v>Tốt</v>
      </c>
      <c r="J53" s="9">
        <v>80</v>
      </c>
      <c r="K53" s="10" t="str">
        <f t="shared" si="1"/>
        <v>Tốt</v>
      </c>
    </row>
    <row r="54" spans="1:11" ht="15" x14ac:dyDescent="0.25">
      <c r="A54" s="17">
        <v>42</v>
      </c>
      <c r="B54" s="18" t="s">
        <v>511</v>
      </c>
      <c r="C54" s="19" t="s">
        <v>512</v>
      </c>
      <c r="D54" s="20">
        <v>38383</v>
      </c>
      <c r="E54" s="9"/>
      <c r="F54" s="9"/>
      <c r="G54" s="9"/>
      <c r="H54" s="9"/>
      <c r="I54" s="10" t="str">
        <f t="shared" si="0"/>
        <v>Kém</v>
      </c>
      <c r="J54" s="9"/>
      <c r="K54" s="10" t="str">
        <f t="shared" si="1"/>
        <v>Kém</v>
      </c>
    </row>
    <row r="55" spans="1:11" ht="15" x14ac:dyDescent="0.25">
      <c r="A55" s="17">
        <v>43</v>
      </c>
      <c r="B55" s="18" t="s">
        <v>513</v>
      </c>
      <c r="C55" s="19" t="s">
        <v>514</v>
      </c>
      <c r="D55" s="20">
        <v>38660</v>
      </c>
      <c r="E55" s="9">
        <v>75</v>
      </c>
      <c r="F55" s="9">
        <v>85</v>
      </c>
      <c r="G55" s="9">
        <v>85</v>
      </c>
      <c r="H55" s="9">
        <v>85</v>
      </c>
      <c r="I55" s="10" t="str">
        <f t="shared" si="0"/>
        <v>Tốt</v>
      </c>
      <c r="J55" s="9">
        <v>85</v>
      </c>
      <c r="K55" s="10" t="str">
        <f t="shared" si="1"/>
        <v>Tốt</v>
      </c>
    </row>
    <row r="56" spans="1:11" ht="15" x14ac:dyDescent="0.25">
      <c r="A56" s="17">
        <v>44</v>
      </c>
      <c r="B56" s="18" t="s">
        <v>515</v>
      </c>
      <c r="C56" s="19" t="s">
        <v>516</v>
      </c>
      <c r="D56" s="20">
        <v>38363</v>
      </c>
      <c r="E56" s="9">
        <v>70</v>
      </c>
      <c r="F56" s="9">
        <v>77</v>
      </c>
      <c r="G56" s="9">
        <v>77</v>
      </c>
      <c r="H56" s="9">
        <v>77</v>
      </c>
      <c r="I56" s="10" t="str">
        <f t="shared" si="0"/>
        <v>Khá</v>
      </c>
      <c r="J56" s="9">
        <v>77</v>
      </c>
      <c r="K56" s="10" t="str">
        <f t="shared" si="1"/>
        <v>Khá</v>
      </c>
    </row>
    <row r="57" spans="1:11" ht="15" x14ac:dyDescent="0.25">
      <c r="A57" s="17">
        <v>45</v>
      </c>
      <c r="B57" s="18" t="s">
        <v>517</v>
      </c>
      <c r="C57" s="19" t="s">
        <v>518</v>
      </c>
      <c r="D57" s="20">
        <v>38639</v>
      </c>
      <c r="E57" s="9">
        <v>70</v>
      </c>
      <c r="F57" s="9">
        <v>77</v>
      </c>
      <c r="G57" s="9">
        <v>77</v>
      </c>
      <c r="H57" s="9">
        <v>77</v>
      </c>
      <c r="I57" s="10" t="str">
        <f t="shared" si="0"/>
        <v>Khá</v>
      </c>
      <c r="J57" s="9">
        <v>77</v>
      </c>
      <c r="K57" s="10" t="str">
        <f t="shared" si="1"/>
        <v>Khá</v>
      </c>
    </row>
    <row r="58" spans="1:11" ht="15" x14ac:dyDescent="0.25">
      <c r="A58" s="17">
        <v>46</v>
      </c>
      <c r="B58" s="18" t="s">
        <v>519</v>
      </c>
      <c r="C58" s="19" t="s">
        <v>520</v>
      </c>
      <c r="D58" s="20">
        <v>38485</v>
      </c>
      <c r="E58" s="9">
        <v>80</v>
      </c>
      <c r="F58" s="9">
        <v>80</v>
      </c>
      <c r="G58" s="9">
        <v>80</v>
      </c>
      <c r="H58" s="9">
        <v>80</v>
      </c>
      <c r="I58" s="10" t="str">
        <f t="shared" si="0"/>
        <v>Tốt</v>
      </c>
      <c r="J58" s="9">
        <v>80</v>
      </c>
      <c r="K58" s="10" t="str">
        <f t="shared" si="1"/>
        <v>Tốt</v>
      </c>
    </row>
    <row r="59" spans="1:11" ht="15" x14ac:dyDescent="0.25">
      <c r="A59" s="17">
        <v>47</v>
      </c>
      <c r="B59" s="18" t="s">
        <v>521</v>
      </c>
      <c r="C59" s="19" t="s">
        <v>522</v>
      </c>
      <c r="D59" s="20">
        <v>38697</v>
      </c>
      <c r="E59" s="9">
        <v>80</v>
      </c>
      <c r="F59" s="9">
        <v>86</v>
      </c>
      <c r="G59" s="9">
        <v>86</v>
      </c>
      <c r="H59" s="9">
        <v>86</v>
      </c>
      <c r="I59" s="10" t="str">
        <f t="shared" si="0"/>
        <v>Tốt</v>
      </c>
      <c r="J59" s="9">
        <v>86</v>
      </c>
      <c r="K59" s="10" t="str">
        <f t="shared" si="1"/>
        <v>Tốt</v>
      </c>
    </row>
    <row r="60" spans="1:11" ht="15" x14ac:dyDescent="0.25">
      <c r="A60" s="17">
        <v>48</v>
      </c>
      <c r="B60" s="18" t="s">
        <v>523</v>
      </c>
      <c r="C60" s="19" t="s">
        <v>524</v>
      </c>
      <c r="D60" s="20">
        <v>38657</v>
      </c>
      <c r="E60" s="9">
        <v>81</v>
      </c>
      <c r="F60" s="9">
        <v>81</v>
      </c>
      <c r="G60" s="9">
        <v>81</v>
      </c>
      <c r="H60" s="9">
        <v>81</v>
      </c>
      <c r="I60" s="10" t="str">
        <f t="shared" si="0"/>
        <v>Tốt</v>
      </c>
      <c r="J60" s="9">
        <v>81</v>
      </c>
      <c r="K60" s="10" t="str">
        <f t="shared" si="1"/>
        <v>Tốt</v>
      </c>
    </row>
    <row r="61" spans="1:11" ht="15" x14ac:dyDescent="0.25">
      <c r="A61" s="17">
        <v>49</v>
      </c>
      <c r="B61" s="18" t="s">
        <v>525</v>
      </c>
      <c r="C61" s="19" t="s">
        <v>526</v>
      </c>
      <c r="D61" s="20">
        <v>38655</v>
      </c>
      <c r="E61" s="9">
        <v>82</v>
      </c>
      <c r="F61" s="9">
        <v>86</v>
      </c>
      <c r="G61" s="9">
        <v>86</v>
      </c>
      <c r="H61" s="9">
        <v>86</v>
      </c>
      <c r="I61" s="10" t="str">
        <f t="shared" si="0"/>
        <v>Tốt</v>
      </c>
      <c r="J61" s="9">
        <v>86</v>
      </c>
      <c r="K61" s="10" t="str">
        <f t="shared" si="1"/>
        <v>Tốt</v>
      </c>
    </row>
    <row r="62" spans="1:11" ht="15" x14ac:dyDescent="0.25">
      <c r="A62" s="17">
        <v>50</v>
      </c>
      <c r="B62" s="18" t="s">
        <v>527</v>
      </c>
      <c r="C62" s="19" t="s">
        <v>528</v>
      </c>
      <c r="D62" s="20">
        <v>38354</v>
      </c>
      <c r="E62" s="9">
        <v>80</v>
      </c>
      <c r="F62" s="9">
        <v>82</v>
      </c>
      <c r="G62" s="9">
        <v>82</v>
      </c>
      <c r="H62" s="9">
        <v>82</v>
      </c>
      <c r="I62" s="10" t="str">
        <f t="shared" si="0"/>
        <v>Tốt</v>
      </c>
      <c r="J62" s="9">
        <v>82</v>
      </c>
      <c r="K62" s="10" t="str">
        <f t="shared" si="1"/>
        <v>Tốt</v>
      </c>
    </row>
    <row r="63" spans="1:11" ht="15" x14ac:dyDescent="0.25">
      <c r="A63" s="17">
        <v>51</v>
      </c>
      <c r="B63" s="18" t="s">
        <v>529</v>
      </c>
      <c r="C63" s="19" t="s">
        <v>530</v>
      </c>
      <c r="D63" s="20">
        <v>38587</v>
      </c>
      <c r="E63" s="9">
        <v>67</v>
      </c>
      <c r="F63" s="9">
        <v>77</v>
      </c>
      <c r="G63" s="9">
        <v>77</v>
      </c>
      <c r="H63" s="9">
        <v>77</v>
      </c>
      <c r="I63" s="10" t="str">
        <f t="shared" si="0"/>
        <v>Khá</v>
      </c>
      <c r="J63" s="9">
        <v>77</v>
      </c>
      <c r="K63" s="10" t="str">
        <f t="shared" si="1"/>
        <v>Khá</v>
      </c>
    </row>
    <row r="64" spans="1:11" ht="15" x14ac:dyDescent="0.25">
      <c r="A64" s="17">
        <v>52</v>
      </c>
      <c r="B64" s="18" t="s">
        <v>531</v>
      </c>
      <c r="C64" s="19" t="s">
        <v>532</v>
      </c>
      <c r="D64" s="20">
        <v>38496</v>
      </c>
      <c r="E64" s="9">
        <v>70</v>
      </c>
      <c r="F64" s="9">
        <v>80</v>
      </c>
      <c r="G64" s="9">
        <v>80</v>
      </c>
      <c r="H64" s="9">
        <v>80</v>
      </c>
      <c r="I64" s="10" t="str">
        <f t="shared" si="0"/>
        <v>Tốt</v>
      </c>
      <c r="J64" s="9">
        <v>80</v>
      </c>
      <c r="K64" s="10" t="str">
        <f t="shared" si="1"/>
        <v>Tốt</v>
      </c>
    </row>
    <row r="65" spans="1:11" ht="15" x14ac:dyDescent="0.25">
      <c r="A65" s="17">
        <v>53</v>
      </c>
      <c r="B65" s="18" t="s">
        <v>533</v>
      </c>
      <c r="C65" s="19" t="s">
        <v>534</v>
      </c>
      <c r="D65" s="20">
        <v>38444</v>
      </c>
      <c r="E65" s="9">
        <v>73</v>
      </c>
      <c r="F65" s="9">
        <v>83</v>
      </c>
      <c r="G65" s="9">
        <v>83</v>
      </c>
      <c r="H65" s="9">
        <v>83</v>
      </c>
      <c r="I65" s="10" t="str">
        <f t="shared" si="0"/>
        <v>Tốt</v>
      </c>
      <c r="J65" s="9">
        <v>83</v>
      </c>
      <c r="K65" s="10" t="str">
        <f t="shared" si="1"/>
        <v>Tốt</v>
      </c>
    </row>
    <row r="67" spans="1:11" x14ac:dyDescent="0.2">
      <c r="A67" s="31" t="s">
        <v>146</v>
      </c>
      <c r="B67" s="31"/>
      <c r="C67" s="31"/>
    </row>
  </sheetData>
  <mergeCells count="16">
    <mergeCell ref="A6:K6"/>
    <mergeCell ref="A67:C67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65">
    <cfRule type="duplicateValues" dxfId="13" priority="1"/>
    <cfRule type="duplicateValues" dxfId="12" priority="2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36FC-C18E-4120-B87D-0277AB05A5C6}">
  <dimension ref="A1:K92"/>
  <sheetViews>
    <sheetView topLeftCell="A64" workbookViewId="0">
      <selection activeCell="A92" sqref="A92:XFD92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17.875" bestFit="1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35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3"/>
      <c r="B12" s="38"/>
      <c r="C12" s="38"/>
      <c r="D12" s="38"/>
      <c r="E12" s="8"/>
      <c r="F12" s="8"/>
      <c r="G12" s="8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5" x14ac:dyDescent="0.25">
      <c r="A13" s="17">
        <v>1</v>
      </c>
      <c r="B13" s="18" t="s">
        <v>535</v>
      </c>
      <c r="C13" s="19" t="s">
        <v>536</v>
      </c>
      <c r="D13" s="20">
        <v>38371</v>
      </c>
      <c r="E13" s="9">
        <v>90</v>
      </c>
      <c r="F13" s="9">
        <v>90</v>
      </c>
      <c r="G13" s="9">
        <v>90</v>
      </c>
      <c r="H13" s="9">
        <v>90</v>
      </c>
      <c r="I13" s="10" t="str">
        <f t="shared" ref="I13:I76" si="0">IF(H13&gt;=90,"Xuất sắc",IF(H13&gt;=80,"Tốt", IF(H13&gt;=65,"Khá",IF(H13&gt;=50,"Trung bình", IF(H13&gt;=35, "Yếu", "Kém")))))</f>
        <v>Xuất sắc</v>
      </c>
      <c r="J13" s="9">
        <v>90</v>
      </c>
      <c r="K13" s="10" t="str">
        <f t="shared" ref="K13:K76" si="1">IF(J13&gt;=90,"Xuất sắc",IF(J13&gt;=80,"Tốt", IF(J13&gt;=65,"Khá",IF(J13&gt;=50,"Trung bình", IF(J13&gt;=35, "Yếu", "Kém")))))</f>
        <v>Xuất sắc</v>
      </c>
    </row>
    <row r="14" spans="1:11" ht="15" x14ac:dyDescent="0.25">
      <c r="A14" s="17">
        <v>2</v>
      </c>
      <c r="B14" s="18" t="s">
        <v>537</v>
      </c>
      <c r="C14" s="19" t="s">
        <v>538</v>
      </c>
      <c r="D14" s="20">
        <v>38521</v>
      </c>
      <c r="E14" s="9">
        <v>72</v>
      </c>
      <c r="F14" s="9">
        <v>79</v>
      </c>
      <c r="G14" s="9">
        <v>79</v>
      </c>
      <c r="H14" s="9">
        <v>79</v>
      </c>
      <c r="I14" s="10" t="str">
        <f t="shared" si="0"/>
        <v>Khá</v>
      </c>
      <c r="J14" s="9">
        <v>79</v>
      </c>
      <c r="K14" s="10" t="str">
        <f t="shared" si="1"/>
        <v>Khá</v>
      </c>
    </row>
    <row r="15" spans="1:11" ht="15" x14ac:dyDescent="0.25">
      <c r="A15" s="17">
        <v>3</v>
      </c>
      <c r="B15" s="18" t="s">
        <v>539</v>
      </c>
      <c r="C15" s="19" t="s">
        <v>540</v>
      </c>
      <c r="D15" s="20">
        <v>38543</v>
      </c>
      <c r="E15" s="9">
        <v>92</v>
      </c>
      <c r="F15" s="9">
        <v>92</v>
      </c>
      <c r="G15" s="9">
        <v>92</v>
      </c>
      <c r="H15" s="9">
        <v>92</v>
      </c>
      <c r="I15" s="10" t="str">
        <f t="shared" si="0"/>
        <v>Xuất sắc</v>
      </c>
      <c r="J15" s="9">
        <v>92</v>
      </c>
      <c r="K15" s="10" t="str">
        <f t="shared" si="1"/>
        <v>Xuất sắc</v>
      </c>
    </row>
    <row r="16" spans="1:11" ht="15" x14ac:dyDescent="0.25">
      <c r="A16" s="17">
        <v>4</v>
      </c>
      <c r="B16" s="18" t="s">
        <v>541</v>
      </c>
      <c r="C16" s="19" t="s">
        <v>542</v>
      </c>
      <c r="D16" s="20">
        <v>38663</v>
      </c>
      <c r="E16" s="9">
        <v>77</v>
      </c>
      <c r="F16" s="9">
        <v>77</v>
      </c>
      <c r="G16" s="9">
        <v>77</v>
      </c>
      <c r="H16" s="9">
        <v>77</v>
      </c>
      <c r="I16" s="10" t="str">
        <f t="shared" si="0"/>
        <v>Khá</v>
      </c>
      <c r="J16" s="9">
        <v>77</v>
      </c>
      <c r="K16" s="10" t="str">
        <f t="shared" si="1"/>
        <v>Khá</v>
      </c>
    </row>
    <row r="17" spans="1:11" ht="15" x14ac:dyDescent="0.25">
      <c r="A17" s="17">
        <v>5</v>
      </c>
      <c r="B17" s="18" t="s">
        <v>543</v>
      </c>
      <c r="C17" s="19" t="s">
        <v>544</v>
      </c>
      <c r="D17" s="20">
        <v>38542</v>
      </c>
      <c r="E17" s="9">
        <v>80</v>
      </c>
      <c r="F17" s="9">
        <v>80</v>
      </c>
      <c r="G17" s="9">
        <v>80</v>
      </c>
      <c r="H17" s="9">
        <v>80</v>
      </c>
      <c r="I17" s="10" t="str">
        <f t="shared" si="0"/>
        <v>Tốt</v>
      </c>
      <c r="J17" s="9">
        <v>80</v>
      </c>
      <c r="K17" s="10" t="str">
        <f t="shared" si="1"/>
        <v>Tốt</v>
      </c>
    </row>
    <row r="18" spans="1:11" ht="15" x14ac:dyDescent="0.25">
      <c r="A18" s="17">
        <v>6</v>
      </c>
      <c r="B18" s="18" t="s">
        <v>545</v>
      </c>
      <c r="C18" s="19" t="s">
        <v>546</v>
      </c>
      <c r="D18" s="20">
        <v>38503</v>
      </c>
      <c r="E18" s="9">
        <v>90</v>
      </c>
      <c r="F18" s="9">
        <v>90</v>
      </c>
      <c r="G18" s="9">
        <v>90</v>
      </c>
      <c r="H18" s="9">
        <v>90</v>
      </c>
      <c r="I18" s="10" t="str">
        <f t="shared" si="0"/>
        <v>Xuất sắc</v>
      </c>
      <c r="J18" s="9">
        <v>90</v>
      </c>
      <c r="K18" s="10" t="str">
        <f t="shared" si="1"/>
        <v>Xuất sắc</v>
      </c>
    </row>
    <row r="19" spans="1:11" ht="15" x14ac:dyDescent="0.25">
      <c r="A19" s="17">
        <v>7</v>
      </c>
      <c r="B19" s="18" t="s">
        <v>547</v>
      </c>
      <c r="C19" s="19" t="s">
        <v>548</v>
      </c>
      <c r="D19" s="20">
        <v>38538</v>
      </c>
      <c r="E19" s="9">
        <v>80</v>
      </c>
      <c r="F19" s="9">
        <v>80</v>
      </c>
      <c r="G19" s="9">
        <v>80</v>
      </c>
      <c r="H19" s="9">
        <v>80</v>
      </c>
      <c r="I19" s="10" t="str">
        <f t="shared" si="0"/>
        <v>Tốt</v>
      </c>
      <c r="J19" s="9">
        <v>80</v>
      </c>
      <c r="K19" s="10" t="str">
        <f t="shared" si="1"/>
        <v>Tốt</v>
      </c>
    </row>
    <row r="20" spans="1:11" ht="15" x14ac:dyDescent="0.25">
      <c r="A20" s="17">
        <v>8</v>
      </c>
      <c r="B20" s="18" t="s">
        <v>549</v>
      </c>
      <c r="C20" s="19" t="s">
        <v>550</v>
      </c>
      <c r="D20" s="20">
        <v>38678</v>
      </c>
      <c r="E20" s="9">
        <v>70</v>
      </c>
      <c r="F20" s="9">
        <v>77</v>
      </c>
      <c r="G20" s="9">
        <v>77</v>
      </c>
      <c r="H20" s="9">
        <v>77</v>
      </c>
      <c r="I20" s="10" t="str">
        <f t="shared" si="0"/>
        <v>Khá</v>
      </c>
      <c r="J20" s="9">
        <v>77</v>
      </c>
      <c r="K20" s="10" t="str">
        <f t="shared" si="1"/>
        <v>Khá</v>
      </c>
    </row>
    <row r="21" spans="1:11" ht="15" x14ac:dyDescent="0.25">
      <c r="A21" s="17">
        <v>9</v>
      </c>
      <c r="B21" s="18" t="s">
        <v>551</v>
      </c>
      <c r="C21" s="19" t="s">
        <v>552</v>
      </c>
      <c r="D21" s="20">
        <v>38658</v>
      </c>
      <c r="E21" s="9">
        <v>70</v>
      </c>
      <c r="F21" s="9">
        <v>80</v>
      </c>
      <c r="G21" s="9">
        <v>80</v>
      </c>
      <c r="H21" s="9">
        <v>80</v>
      </c>
      <c r="I21" s="10" t="str">
        <f t="shared" si="0"/>
        <v>Tốt</v>
      </c>
      <c r="J21" s="9">
        <v>80</v>
      </c>
      <c r="K21" s="10" t="str">
        <f t="shared" si="1"/>
        <v>Tốt</v>
      </c>
    </row>
    <row r="22" spans="1:11" ht="15" x14ac:dyDescent="0.25">
      <c r="A22" s="17">
        <v>10</v>
      </c>
      <c r="B22" s="18" t="s">
        <v>553</v>
      </c>
      <c r="C22" s="19" t="s">
        <v>554</v>
      </c>
      <c r="D22" s="20">
        <v>38638</v>
      </c>
      <c r="E22" s="9">
        <v>80</v>
      </c>
      <c r="F22" s="9">
        <v>90</v>
      </c>
      <c r="G22" s="9">
        <v>90</v>
      </c>
      <c r="H22" s="9">
        <v>90</v>
      </c>
      <c r="I22" s="10" t="str">
        <f t="shared" si="0"/>
        <v>Xuất sắc</v>
      </c>
      <c r="J22" s="9">
        <v>90</v>
      </c>
      <c r="K22" s="10" t="str">
        <f t="shared" si="1"/>
        <v>Xuất sắc</v>
      </c>
    </row>
    <row r="23" spans="1:11" ht="15" x14ac:dyDescent="0.25">
      <c r="A23" s="17">
        <v>11</v>
      </c>
      <c r="B23" s="18" t="s">
        <v>555</v>
      </c>
      <c r="C23" s="19" t="s">
        <v>556</v>
      </c>
      <c r="D23" s="20">
        <v>38660</v>
      </c>
      <c r="E23" s="9">
        <v>80</v>
      </c>
      <c r="F23" s="9">
        <v>80</v>
      </c>
      <c r="G23" s="9">
        <v>80</v>
      </c>
      <c r="H23" s="9">
        <v>80</v>
      </c>
      <c r="I23" s="10" t="str">
        <f t="shared" si="0"/>
        <v>Tốt</v>
      </c>
      <c r="J23" s="9">
        <v>80</v>
      </c>
      <c r="K23" s="10" t="str">
        <f t="shared" si="1"/>
        <v>Tốt</v>
      </c>
    </row>
    <row r="24" spans="1:11" ht="15" x14ac:dyDescent="0.25">
      <c r="A24" s="17">
        <v>12</v>
      </c>
      <c r="B24" s="18" t="s">
        <v>557</v>
      </c>
      <c r="C24" s="19" t="s">
        <v>558</v>
      </c>
      <c r="D24" s="20">
        <v>38595</v>
      </c>
      <c r="E24" s="9">
        <v>86</v>
      </c>
      <c r="F24" s="9">
        <v>86</v>
      </c>
      <c r="G24" s="9">
        <v>86</v>
      </c>
      <c r="H24" s="9">
        <v>86</v>
      </c>
      <c r="I24" s="10" t="str">
        <f t="shared" si="0"/>
        <v>Tốt</v>
      </c>
      <c r="J24" s="9">
        <v>86</v>
      </c>
      <c r="K24" s="10" t="str">
        <f t="shared" si="1"/>
        <v>Tốt</v>
      </c>
    </row>
    <row r="25" spans="1:11" ht="15" x14ac:dyDescent="0.25">
      <c r="A25" s="17">
        <v>13</v>
      </c>
      <c r="B25" s="18" t="s">
        <v>559</v>
      </c>
      <c r="C25" s="19" t="s">
        <v>560</v>
      </c>
      <c r="D25" s="20">
        <v>38497</v>
      </c>
      <c r="E25" s="9">
        <v>90</v>
      </c>
      <c r="F25" s="9">
        <v>90</v>
      </c>
      <c r="G25" s="9">
        <v>90</v>
      </c>
      <c r="H25" s="9">
        <v>90</v>
      </c>
      <c r="I25" s="10" t="str">
        <f t="shared" si="0"/>
        <v>Xuất sắc</v>
      </c>
      <c r="J25" s="9">
        <v>90</v>
      </c>
      <c r="K25" s="10" t="str">
        <f t="shared" si="1"/>
        <v>Xuất sắc</v>
      </c>
    </row>
    <row r="26" spans="1:11" ht="15" x14ac:dyDescent="0.25">
      <c r="A26" s="17">
        <v>14</v>
      </c>
      <c r="B26" s="18" t="s">
        <v>561</v>
      </c>
      <c r="C26" s="19" t="s">
        <v>562</v>
      </c>
      <c r="D26" s="20">
        <v>38462</v>
      </c>
      <c r="E26" s="9">
        <v>90</v>
      </c>
      <c r="F26" s="9">
        <v>90</v>
      </c>
      <c r="G26" s="9">
        <v>90</v>
      </c>
      <c r="H26" s="9">
        <v>90</v>
      </c>
      <c r="I26" s="10" t="str">
        <f t="shared" si="0"/>
        <v>Xuất sắc</v>
      </c>
      <c r="J26" s="9">
        <v>90</v>
      </c>
      <c r="K26" s="10" t="str">
        <f t="shared" si="1"/>
        <v>Xuất sắc</v>
      </c>
    </row>
    <row r="27" spans="1:11" ht="15" x14ac:dyDescent="0.25">
      <c r="A27" s="17">
        <v>15</v>
      </c>
      <c r="B27" s="18" t="s">
        <v>563</v>
      </c>
      <c r="C27" s="19" t="s">
        <v>564</v>
      </c>
      <c r="D27" s="20">
        <v>38525</v>
      </c>
      <c r="E27" s="9">
        <v>92</v>
      </c>
      <c r="F27" s="9">
        <v>92</v>
      </c>
      <c r="G27" s="9">
        <v>92</v>
      </c>
      <c r="H27" s="9">
        <v>92</v>
      </c>
      <c r="I27" s="10" t="str">
        <f t="shared" si="0"/>
        <v>Xuất sắc</v>
      </c>
      <c r="J27" s="9">
        <v>92</v>
      </c>
      <c r="K27" s="10" t="str">
        <f t="shared" si="1"/>
        <v>Xuất sắc</v>
      </c>
    </row>
    <row r="28" spans="1:11" ht="15" x14ac:dyDescent="0.25">
      <c r="A28" s="17">
        <v>16</v>
      </c>
      <c r="B28" s="18" t="s">
        <v>565</v>
      </c>
      <c r="C28" s="19" t="s">
        <v>566</v>
      </c>
      <c r="D28" s="20">
        <v>38509</v>
      </c>
      <c r="E28" s="9">
        <v>80</v>
      </c>
      <c r="F28" s="9">
        <v>80</v>
      </c>
      <c r="G28" s="9">
        <v>80</v>
      </c>
      <c r="H28" s="9">
        <v>80</v>
      </c>
      <c r="I28" s="10" t="str">
        <f t="shared" si="0"/>
        <v>Tốt</v>
      </c>
      <c r="J28" s="9">
        <v>80</v>
      </c>
      <c r="K28" s="10" t="str">
        <f t="shared" si="1"/>
        <v>Tốt</v>
      </c>
    </row>
    <row r="29" spans="1:11" ht="15" x14ac:dyDescent="0.25">
      <c r="A29" s="17">
        <v>17</v>
      </c>
      <c r="B29" s="18" t="s">
        <v>567</v>
      </c>
      <c r="C29" s="19" t="s">
        <v>568</v>
      </c>
      <c r="D29" s="20">
        <v>38407</v>
      </c>
      <c r="E29" s="9">
        <v>80</v>
      </c>
      <c r="F29" s="9">
        <v>82</v>
      </c>
      <c r="G29" s="9">
        <v>82</v>
      </c>
      <c r="H29" s="9">
        <v>82</v>
      </c>
      <c r="I29" s="10" t="str">
        <f t="shared" si="0"/>
        <v>Tốt</v>
      </c>
      <c r="J29" s="9">
        <v>82</v>
      </c>
      <c r="K29" s="10" t="str">
        <f t="shared" si="1"/>
        <v>Tốt</v>
      </c>
    </row>
    <row r="30" spans="1:11" ht="15" x14ac:dyDescent="0.25">
      <c r="A30" s="17">
        <v>18</v>
      </c>
      <c r="B30" s="18" t="s">
        <v>569</v>
      </c>
      <c r="C30" s="19" t="s">
        <v>570</v>
      </c>
      <c r="D30" s="20">
        <v>38615</v>
      </c>
      <c r="E30" s="9">
        <v>80</v>
      </c>
      <c r="F30" s="9">
        <v>80</v>
      </c>
      <c r="G30" s="9">
        <v>80</v>
      </c>
      <c r="H30" s="9">
        <v>80</v>
      </c>
      <c r="I30" s="10" t="str">
        <f t="shared" si="0"/>
        <v>Tốt</v>
      </c>
      <c r="J30" s="9">
        <v>80</v>
      </c>
      <c r="K30" s="10" t="str">
        <f t="shared" si="1"/>
        <v>Tốt</v>
      </c>
    </row>
    <row r="31" spans="1:11" ht="15" x14ac:dyDescent="0.25">
      <c r="A31" s="17">
        <v>19</v>
      </c>
      <c r="B31" s="18" t="s">
        <v>571</v>
      </c>
      <c r="C31" s="19" t="s">
        <v>572</v>
      </c>
      <c r="D31" s="20">
        <v>38572</v>
      </c>
      <c r="E31" s="9">
        <v>80</v>
      </c>
      <c r="F31" s="9">
        <v>80</v>
      </c>
      <c r="G31" s="9">
        <v>80</v>
      </c>
      <c r="H31" s="9">
        <v>80</v>
      </c>
      <c r="I31" s="10" t="str">
        <f t="shared" si="0"/>
        <v>Tốt</v>
      </c>
      <c r="J31" s="9">
        <v>80</v>
      </c>
      <c r="K31" s="10" t="str">
        <f t="shared" si="1"/>
        <v>Tốt</v>
      </c>
    </row>
    <row r="32" spans="1:11" ht="15" x14ac:dyDescent="0.25">
      <c r="A32" s="17">
        <v>20</v>
      </c>
      <c r="B32" s="18" t="s">
        <v>573</v>
      </c>
      <c r="C32" s="19" t="s">
        <v>574</v>
      </c>
      <c r="D32" s="20">
        <v>38385</v>
      </c>
      <c r="E32" s="9">
        <v>80</v>
      </c>
      <c r="F32" s="9">
        <v>80</v>
      </c>
      <c r="G32" s="9">
        <v>80</v>
      </c>
      <c r="H32" s="9">
        <v>80</v>
      </c>
      <c r="I32" s="10" t="str">
        <f t="shared" si="0"/>
        <v>Tốt</v>
      </c>
      <c r="J32" s="9">
        <v>80</v>
      </c>
      <c r="K32" s="10" t="str">
        <f t="shared" si="1"/>
        <v>Tốt</v>
      </c>
    </row>
    <row r="33" spans="1:11" ht="15" x14ac:dyDescent="0.25">
      <c r="A33" s="17">
        <v>21</v>
      </c>
      <c r="B33" s="18" t="s">
        <v>575</v>
      </c>
      <c r="C33" s="19" t="s">
        <v>576</v>
      </c>
      <c r="D33" s="20">
        <v>38561</v>
      </c>
      <c r="E33" s="9">
        <v>94</v>
      </c>
      <c r="F33" s="9">
        <v>94</v>
      </c>
      <c r="G33" s="9">
        <v>94</v>
      </c>
      <c r="H33" s="9">
        <v>94</v>
      </c>
      <c r="I33" s="10" t="str">
        <f t="shared" si="0"/>
        <v>Xuất sắc</v>
      </c>
      <c r="J33" s="9">
        <v>94</v>
      </c>
      <c r="K33" s="10" t="str">
        <f t="shared" si="1"/>
        <v>Xuất sắc</v>
      </c>
    </row>
    <row r="34" spans="1:11" ht="15" x14ac:dyDescent="0.25">
      <c r="A34" s="17">
        <v>22</v>
      </c>
      <c r="B34" s="18" t="s">
        <v>577</v>
      </c>
      <c r="C34" s="19" t="s">
        <v>578</v>
      </c>
      <c r="D34" s="20">
        <v>38517</v>
      </c>
      <c r="E34" s="9">
        <v>94</v>
      </c>
      <c r="F34" s="9">
        <v>94</v>
      </c>
      <c r="G34" s="9">
        <v>94</v>
      </c>
      <c r="H34" s="9">
        <v>94</v>
      </c>
      <c r="I34" s="10" t="str">
        <f t="shared" si="0"/>
        <v>Xuất sắc</v>
      </c>
      <c r="J34" s="9">
        <v>94</v>
      </c>
      <c r="K34" s="10" t="str">
        <f t="shared" si="1"/>
        <v>Xuất sắc</v>
      </c>
    </row>
    <row r="35" spans="1:11" ht="15" x14ac:dyDescent="0.25">
      <c r="A35" s="17">
        <v>23</v>
      </c>
      <c r="B35" s="18" t="s">
        <v>579</v>
      </c>
      <c r="C35" s="19" t="s">
        <v>580</v>
      </c>
      <c r="D35" s="20">
        <v>38490</v>
      </c>
      <c r="E35" s="9">
        <v>92</v>
      </c>
      <c r="F35" s="9">
        <v>92</v>
      </c>
      <c r="G35" s="9">
        <v>92</v>
      </c>
      <c r="H35" s="9">
        <v>92</v>
      </c>
      <c r="I35" s="10" t="str">
        <f t="shared" si="0"/>
        <v>Xuất sắc</v>
      </c>
      <c r="J35" s="9">
        <v>92</v>
      </c>
      <c r="K35" s="10" t="str">
        <f t="shared" si="1"/>
        <v>Xuất sắc</v>
      </c>
    </row>
    <row r="36" spans="1:11" ht="15" x14ac:dyDescent="0.25">
      <c r="A36" s="17">
        <v>24</v>
      </c>
      <c r="B36" s="18" t="s">
        <v>581</v>
      </c>
      <c r="C36" s="19" t="s">
        <v>582</v>
      </c>
      <c r="D36" s="20">
        <v>38353</v>
      </c>
      <c r="E36" s="9">
        <v>90</v>
      </c>
      <c r="F36" s="9">
        <v>80</v>
      </c>
      <c r="G36" s="9">
        <v>80</v>
      </c>
      <c r="H36" s="9">
        <v>80</v>
      </c>
      <c r="I36" s="10" t="str">
        <f t="shared" si="0"/>
        <v>Tốt</v>
      </c>
      <c r="J36" s="9">
        <v>80</v>
      </c>
      <c r="K36" s="10" t="str">
        <f t="shared" si="1"/>
        <v>Tốt</v>
      </c>
    </row>
    <row r="37" spans="1:11" ht="15" x14ac:dyDescent="0.25">
      <c r="A37" s="17">
        <v>25</v>
      </c>
      <c r="B37" s="18" t="s">
        <v>583</v>
      </c>
      <c r="C37" s="19" t="s">
        <v>584</v>
      </c>
      <c r="D37" s="20">
        <v>38521</v>
      </c>
      <c r="E37" s="9">
        <v>92</v>
      </c>
      <c r="F37" s="9">
        <v>92</v>
      </c>
      <c r="G37" s="9">
        <v>92</v>
      </c>
      <c r="H37" s="9">
        <v>92</v>
      </c>
      <c r="I37" s="10" t="str">
        <f t="shared" si="0"/>
        <v>Xuất sắc</v>
      </c>
      <c r="J37" s="9">
        <v>92</v>
      </c>
      <c r="K37" s="10" t="str">
        <f t="shared" si="1"/>
        <v>Xuất sắc</v>
      </c>
    </row>
    <row r="38" spans="1:11" ht="15" x14ac:dyDescent="0.25">
      <c r="A38" s="17">
        <v>26</v>
      </c>
      <c r="B38" s="18" t="s">
        <v>585</v>
      </c>
      <c r="C38" s="19" t="s">
        <v>586</v>
      </c>
      <c r="D38" s="20">
        <v>38596</v>
      </c>
      <c r="E38" s="9">
        <v>100</v>
      </c>
      <c r="F38" s="9">
        <v>100</v>
      </c>
      <c r="G38" s="9">
        <v>100</v>
      </c>
      <c r="H38" s="9">
        <v>100</v>
      </c>
      <c r="I38" s="10" t="str">
        <f t="shared" si="0"/>
        <v>Xuất sắc</v>
      </c>
      <c r="J38" s="9">
        <v>100</v>
      </c>
      <c r="K38" s="10" t="str">
        <f t="shared" si="1"/>
        <v>Xuất sắc</v>
      </c>
    </row>
    <row r="39" spans="1:11" ht="15" x14ac:dyDescent="0.25">
      <c r="A39" s="17">
        <v>27</v>
      </c>
      <c r="B39" s="18" t="s">
        <v>587</v>
      </c>
      <c r="C39" s="19" t="s">
        <v>588</v>
      </c>
      <c r="D39" s="20">
        <v>38408</v>
      </c>
      <c r="E39" s="9">
        <v>90</v>
      </c>
      <c r="F39" s="9">
        <v>90</v>
      </c>
      <c r="G39" s="9">
        <v>90</v>
      </c>
      <c r="H39" s="9">
        <v>90</v>
      </c>
      <c r="I39" s="10" t="str">
        <f t="shared" si="0"/>
        <v>Xuất sắc</v>
      </c>
      <c r="J39" s="9">
        <v>90</v>
      </c>
      <c r="K39" s="10" t="str">
        <f t="shared" si="1"/>
        <v>Xuất sắc</v>
      </c>
    </row>
    <row r="40" spans="1:11" ht="15" x14ac:dyDescent="0.25">
      <c r="A40" s="17">
        <v>28</v>
      </c>
      <c r="B40" s="18" t="s">
        <v>589</v>
      </c>
      <c r="C40" s="19" t="s">
        <v>590</v>
      </c>
      <c r="D40" s="20">
        <v>38560</v>
      </c>
      <c r="E40" s="9">
        <v>92</v>
      </c>
      <c r="F40" s="9">
        <v>92</v>
      </c>
      <c r="G40" s="9">
        <v>92</v>
      </c>
      <c r="H40" s="9">
        <v>92</v>
      </c>
      <c r="I40" s="10" t="str">
        <f t="shared" si="0"/>
        <v>Xuất sắc</v>
      </c>
      <c r="J40" s="9">
        <v>92</v>
      </c>
      <c r="K40" s="10" t="str">
        <f t="shared" si="1"/>
        <v>Xuất sắc</v>
      </c>
    </row>
    <row r="41" spans="1:11" ht="15" x14ac:dyDescent="0.25">
      <c r="A41" s="17">
        <v>29</v>
      </c>
      <c r="B41" s="18" t="s">
        <v>591</v>
      </c>
      <c r="C41" s="19" t="s">
        <v>592</v>
      </c>
      <c r="D41" s="20">
        <v>38474</v>
      </c>
      <c r="E41" s="9">
        <v>90</v>
      </c>
      <c r="F41" s="9">
        <v>90</v>
      </c>
      <c r="G41" s="9">
        <v>90</v>
      </c>
      <c r="H41" s="9">
        <v>90</v>
      </c>
      <c r="I41" s="10" t="str">
        <f t="shared" si="0"/>
        <v>Xuất sắc</v>
      </c>
      <c r="J41" s="9">
        <v>90</v>
      </c>
      <c r="K41" s="10" t="str">
        <f t="shared" si="1"/>
        <v>Xuất sắc</v>
      </c>
    </row>
    <row r="42" spans="1:11" ht="15" x14ac:dyDescent="0.25">
      <c r="A42" s="17">
        <v>30</v>
      </c>
      <c r="B42" s="18" t="s">
        <v>593</v>
      </c>
      <c r="C42" s="19" t="s">
        <v>592</v>
      </c>
      <c r="D42" s="20">
        <v>38353</v>
      </c>
      <c r="E42" s="9">
        <v>79</v>
      </c>
      <c r="F42" s="9">
        <v>79</v>
      </c>
      <c r="G42" s="9">
        <v>79</v>
      </c>
      <c r="H42" s="9">
        <v>79</v>
      </c>
      <c r="I42" s="10" t="str">
        <f t="shared" si="0"/>
        <v>Khá</v>
      </c>
      <c r="J42" s="9">
        <v>79</v>
      </c>
      <c r="K42" s="10" t="str">
        <f t="shared" si="1"/>
        <v>Khá</v>
      </c>
    </row>
    <row r="43" spans="1:11" ht="15" x14ac:dyDescent="0.25">
      <c r="A43" s="17">
        <v>31</v>
      </c>
      <c r="B43" s="18" t="s">
        <v>594</v>
      </c>
      <c r="C43" s="19" t="s">
        <v>595</v>
      </c>
      <c r="D43" s="20">
        <v>38450</v>
      </c>
      <c r="E43" s="9">
        <v>86</v>
      </c>
      <c r="F43" s="9">
        <v>86</v>
      </c>
      <c r="G43" s="9">
        <v>86</v>
      </c>
      <c r="H43" s="9">
        <v>86</v>
      </c>
      <c r="I43" s="10" t="str">
        <f t="shared" si="0"/>
        <v>Tốt</v>
      </c>
      <c r="J43" s="9">
        <v>86</v>
      </c>
      <c r="K43" s="10" t="str">
        <f t="shared" si="1"/>
        <v>Tốt</v>
      </c>
    </row>
    <row r="44" spans="1:11" ht="15" x14ac:dyDescent="0.25">
      <c r="A44" s="17">
        <v>32</v>
      </c>
      <c r="B44" s="18" t="s">
        <v>596</v>
      </c>
      <c r="C44" s="19" t="s">
        <v>597</v>
      </c>
      <c r="D44" s="20">
        <v>38386</v>
      </c>
      <c r="E44" s="9">
        <v>94</v>
      </c>
      <c r="F44" s="9">
        <v>84</v>
      </c>
      <c r="G44" s="9">
        <v>84</v>
      </c>
      <c r="H44" s="9">
        <v>84</v>
      </c>
      <c r="I44" s="10" t="str">
        <f t="shared" si="0"/>
        <v>Tốt</v>
      </c>
      <c r="J44" s="9">
        <v>84</v>
      </c>
      <c r="K44" s="10" t="str">
        <f t="shared" si="1"/>
        <v>Tốt</v>
      </c>
    </row>
    <row r="45" spans="1:11" ht="15" x14ac:dyDescent="0.25">
      <c r="A45" s="17">
        <v>33</v>
      </c>
      <c r="B45" s="18" t="s">
        <v>598</v>
      </c>
      <c r="C45" s="19" t="s">
        <v>599</v>
      </c>
      <c r="D45" s="20">
        <v>38353</v>
      </c>
      <c r="E45" s="9">
        <v>82</v>
      </c>
      <c r="F45" s="9">
        <v>82</v>
      </c>
      <c r="G45" s="9">
        <v>82</v>
      </c>
      <c r="H45" s="9">
        <v>82</v>
      </c>
      <c r="I45" s="10" t="str">
        <f t="shared" si="0"/>
        <v>Tốt</v>
      </c>
      <c r="J45" s="9">
        <v>82</v>
      </c>
      <c r="K45" s="10" t="str">
        <f t="shared" si="1"/>
        <v>Tốt</v>
      </c>
    </row>
    <row r="46" spans="1:11" ht="15" x14ac:dyDescent="0.25">
      <c r="A46" s="17">
        <v>34</v>
      </c>
      <c r="B46" s="18" t="s">
        <v>600</v>
      </c>
      <c r="C46" s="19" t="s">
        <v>601</v>
      </c>
      <c r="D46" s="20">
        <v>38470</v>
      </c>
      <c r="E46" s="9">
        <v>75</v>
      </c>
      <c r="F46" s="9">
        <v>79</v>
      </c>
      <c r="G46" s="9">
        <v>79</v>
      </c>
      <c r="H46" s="9">
        <v>79</v>
      </c>
      <c r="I46" s="10" t="str">
        <f t="shared" si="0"/>
        <v>Khá</v>
      </c>
      <c r="J46" s="9">
        <v>79</v>
      </c>
      <c r="K46" s="10" t="str">
        <f t="shared" si="1"/>
        <v>Khá</v>
      </c>
    </row>
    <row r="47" spans="1:11" ht="15" x14ac:dyDescent="0.25">
      <c r="A47" s="17">
        <v>35</v>
      </c>
      <c r="B47" s="18" t="s">
        <v>602</v>
      </c>
      <c r="C47" s="19" t="s">
        <v>603</v>
      </c>
      <c r="D47" s="20">
        <v>38515</v>
      </c>
      <c r="E47" s="9">
        <v>82</v>
      </c>
      <c r="F47" s="9">
        <v>82</v>
      </c>
      <c r="G47" s="9">
        <v>82</v>
      </c>
      <c r="H47" s="9">
        <v>82</v>
      </c>
      <c r="I47" s="10" t="str">
        <f t="shared" si="0"/>
        <v>Tốt</v>
      </c>
      <c r="J47" s="9">
        <v>82</v>
      </c>
      <c r="K47" s="10" t="str">
        <f t="shared" si="1"/>
        <v>Tốt</v>
      </c>
    </row>
    <row r="48" spans="1:11" ht="15" x14ac:dyDescent="0.25">
      <c r="A48" s="17">
        <v>36</v>
      </c>
      <c r="B48" s="18" t="s">
        <v>604</v>
      </c>
      <c r="C48" s="19" t="s">
        <v>605</v>
      </c>
      <c r="D48" s="20">
        <v>38650</v>
      </c>
      <c r="E48" s="9">
        <v>80</v>
      </c>
      <c r="F48" s="9">
        <v>80</v>
      </c>
      <c r="G48" s="9">
        <v>80</v>
      </c>
      <c r="H48" s="9">
        <v>80</v>
      </c>
      <c r="I48" s="10" t="str">
        <f t="shared" si="0"/>
        <v>Tốt</v>
      </c>
      <c r="J48" s="9">
        <v>80</v>
      </c>
      <c r="K48" s="10" t="str">
        <f t="shared" si="1"/>
        <v>Tốt</v>
      </c>
    </row>
    <row r="49" spans="1:11" ht="15" x14ac:dyDescent="0.25">
      <c r="A49" s="17">
        <v>37</v>
      </c>
      <c r="B49" s="18" t="s">
        <v>606</v>
      </c>
      <c r="C49" s="19" t="s">
        <v>607</v>
      </c>
      <c r="D49" s="20">
        <v>38455</v>
      </c>
      <c r="E49" s="9">
        <v>70</v>
      </c>
      <c r="F49" s="9">
        <v>70</v>
      </c>
      <c r="G49" s="9">
        <v>70</v>
      </c>
      <c r="H49" s="9">
        <v>70</v>
      </c>
      <c r="I49" s="10" t="str">
        <f t="shared" si="0"/>
        <v>Khá</v>
      </c>
      <c r="J49" s="9">
        <v>70</v>
      </c>
      <c r="K49" s="10" t="str">
        <f t="shared" si="1"/>
        <v>Khá</v>
      </c>
    </row>
    <row r="50" spans="1:11" ht="15" x14ac:dyDescent="0.25">
      <c r="A50" s="17">
        <v>38</v>
      </c>
      <c r="B50" s="18" t="s">
        <v>608</v>
      </c>
      <c r="C50" s="19" t="s">
        <v>609</v>
      </c>
      <c r="D50" s="20">
        <v>37838</v>
      </c>
      <c r="E50" s="9">
        <v>90</v>
      </c>
      <c r="F50" s="9">
        <v>90</v>
      </c>
      <c r="G50" s="9">
        <v>90</v>
      </c>
      <c r="H50" s="9">
        <v>90</v>
      </c>
      <c r="I50" s="10" t="str">
        <f t="shared" si="0"/>
        <v>Xuất sắc</v>
      </c>
      <c r="J50" s="9">
        <v>90</v>
      </c>
      <c r="K50" s="10" t="str">
        <f t="shared" si="1"/>
        <v>Xuất sắc</v>
      </c>
    </row>
    <row r="51" spans="1:11" ht="15" x14ac:dyDescent="0.25">
      <c r="A51" s="17">
        <v>39</v>
      </c>
      <c r="B51" s="18" t="s">
        <v>610</v>
      </c>
      <c r="C51" s="19" t="s">
        <v>611</v>
      </c>
      <c r="D51" s="20">
        <v>38706</v>
      </c>
      <c r="E51" s="9">
        <v>92</v>
      </c>
      <c r="F51" s="9">
        <v>92</v>
      </c>
      <c r="G51" s="9">
        <v>92</v>
      </c>
      <c r="H51" s="9">
        <v>92</v>
      </c>
      <c r="I51" s="10" t="str">
        <f t="shared" si="0"/>
        <v>Xuất sắc</v>
      </c>
      <c r="J51" s="9">
        <v>92</v>
      </c>
      <c r="K51" s="10" t="str">
        <f t="shared" si="1"/>
        <v>Xuất sắc</v>
      </c>
    </row>
    <row r="52" spans="1:11" ht="15" x14ac:dyDescent="0.25">
      <c r="A52" s="17">
        <v>40</v>
      </c>
      <c r="B52" s="18" t="s">
        <v>612</v>
      </c>
      <c r="C52" s="19" t="s">
        <v>613</v>
      </c>
      <c r="D52" s="20">
        <v>38494</v>
      </c>
      <c r="E52" s="9">
        <v>80</v>
      </c>
      <c r="F52" s="9">
        <v>80</v>
      </c>
      <c r="G52" s="9">
        <v>80</v>
      </c>
      <c r="H52" s="9">
        <v>80</v>
      </c>
      <c r="I52" s="10" t="str">
        <f t="shared" si="0"/>
        <v>Tốt</v>
      </c>
      <c r="J52" s="9">
        <v>80</v>
      </c>
      <c r="K52" s="10" t="str">
        <f t="shared" si="1"/>
        <v>Tốt</v>
      </c>
    </row>
    <row r="53" spans="1:11" ht="15" x14ac:dyDescent="0.25">
      <c r="A53" s="17">
        <v>41</v>
      </c>
      <c r="B53" s="18" t="s">
        <v>614</v>
      </c>
      <c r="C53" s="19" t="s">
        <v>615</v>
      </c>
      <c r="D53" s="20">
        <v>38575</v>
      </c>
      <c r="E53" s="9">
        <v>82</v>
      </c>
      <c r="F53" s="9">
        <v>82</v>
      </c>
      <c r="G53" s="9">
        <v>82</v>
      </c>
      <c r="H53" s="9">
        <v>82</v>
      </c>
      <c r="I53" s="10" t="str">
        <f t="shared" si="0"/>
        <v>Tốt</v>
      </c>
      <c r="J53" s="9">
        <v>82</v>
      </c>
      <c r="K53" s="10" t="str">
        <f t="shared" si="1"/>
        <v>Tốt</v>
      </c>
    </row>
    <row r="54" spans="1:11" ht="15" x14ac:dyDescent="0.25">
      <c r="A54" s="17">
        <v>42</v>
      </c>
      <c r="B54" s="18" t="s">
        <v>616</v>
      </c>
      <c r="C54" s="19" t="s">
        <v>617</v>
      </c>
      <c r="D54" s="20">
        <v>38580</v>
      </c>
      <c r="E54" s="9">
        <v>82</v>
      </c>
      <c r="F54" s="9">
        <v>82</v>
      </c>
      <c r="G54" s="9">
        <v>82</v>
      </c>
      <c r="H54" s="9">
        <v>82</v>
      </c>
      <c r="I54" s="10" t="str">
        <f t="shared" si="0"/>
        <v>Tốt</v>
      </c>
      <c r="J54" s="9">
        <v>82</v>
      </c>
      <c r="K54" s="10" t="str">
        <f t="shared" si="1"/>
        <v>Tốt</v>
      </c>
    </row>
    <row r="55" spans="1:11" ht="15" x14ac:dyDescent="0.25">
      <c r="A55" s="17">
        <v>43</v>
      </c>
      <c r="B55" s="18" t="s">
        <v>618</v>
      </c>
      <c r="C55" s="19" t="s">
        <v>619</v>
      </c>
      <c r="D55" s="20">
        <v>38423</v>
      </c>
      <c r="E55" s="9">
        <v>92</v>
      </c>
      <c r="F55" s="9">
        <v>92</v>
      </c>
      <c r="G55" s="9">
        <v>92</v>
      </c>
      <c r="H55" s="9">
        <v>92</v>
      </c>
      <c r="I55" s="10" t="str">
        <f t="shared" si="0"/>
        <v>Xuất sắc</v>
      </c>
      <c r="J55" s="9">
        <v>92</v>
      </c>
      <c r="K55" s="10" t="str">
        <f t="shared" si="1"/>
        <v>Xuất sắc</v>
      </c>
    </row>
    <row r="56" spans="1:11" ht="15" x14ac:dyDescent="0.25">
      <c r="A56" s="17">
        <v>44</v>
      </c>
      <c r="B56" s="18" t="s">
        <v>620</v>
      </c>
      <c r="C56" s="19" t="s">
        <v>621</v>
      </c>
      <c r="D56" s="20">
        <v>38444</v>
      </c>
      <c r="E56" s="9">
        <v>80</v>
      </c>
      <c r="F56" s="9">
        <v>80</v>
      </c>
      <c r="G56" s="9">
        <v>80</v>
      </c>
      <c r="H56" s="9">
        <v>80</v>
      </c>
      <c r="I56" s="10" t="str">
        <f t="shared" si="0"/>
        <v>Tốt</v>
      </c>
      <c r="J56" s="9">
        <v>80</v>
      </c>
      <c r="K56" s="10" t="str">
        <f t="shared" si="1"/>
        <v>Tốt</v>
      </c>
    </row>
    <row r="57" spans="1:11" ht="15" x14ac:dyDescent="0.25">
      <c r="A57" s="17">
        <v>45</v>
      </c>
      <c r="B57" s="18" t="s">
        <v>622</v>
      </c>
      <c r="C57" s="19" t="s">
        <v>623</v>
      </c>
      <c r="D57" s="20">
        <v>38709</v>
      </c>
      <c r="E57" s="9">
        <v>84</v>
      </c>
      <c r="F57" s="9">
        <v>84</v>
      </c>
      <c r="G57" s="9">
        <v>84</v>
      </c>
      <c r="H57" s="9">
        <v>84</v>
      </c>
      <c r="I57" s="10" t="str">
        <f t="shared" si="0"/>
        <v>Tốt</v>
      </c>
      <c r="J57" s="9">
        <v>84</v>
      </c>
      <c r="K57" s="10" t="str">
        <f t="shared" si="1"/>
        <v>Tốt</v>
      </c>
    </row>
    <row r="58" spans="1:11" ht="15" x14ac:dyDescent="0.25">
      <c r="A58" s="17">
        <v>46</v>
      </c>
      <c r="B58" s="18" t="s">
        <v>624</v>
      </c>
      <c r="C58" s="19" t="s">
        <v>625</v>
      </c>
      <c r="D58" s="20">
        <v>38545</v>
      </c>
      <c r="E58" s="9">
        <v>80</v>
      </c>
      <c r="F58" s="9">
        <v>80</v>
      </c>
      <c r="G58" s="9">
        <v>80</v>
      </c>
      <c r="H58" s="9">
        <v>80</v>
      </c>
      <c r="I58" s="10" t="str">
        <f t="shared" si="0"/>
        <v>Tốt</v>
      </c>
      <c r="J58" s="9">
        <v>80</v>
      </c>
      <c r="K58" s="10" t="str">
        <f t="shared" si="1"/>
        <v>Tốt</v>
      </c>
    </row>
    <row r="59" spans="1:11" ht="15" x14ac:dyDescent="0.25">
      <c r="A59" s="17">
        <v>47</v>
      </c>
      <c r="B59" s="18" t="s">
        <v>626</v>
      </c>
      <c r="C59" s="19" t="s">
        <v>627</v>
      </c>
      <c r="D59" s="20">
        <v>38448</v>
      </c>
      <c r="E59" s="9">
        <v>94</v>
      </c>
      <c r="F59" s="9">
        <v>94</v>
      </c>
      <c r="G59" s="9">
        <v>94</v>
      </c>
      <c r="H59" s="9">
        <v>94</v>
      </c>
      <c r="I59" s="10" t="str">
        <f t="shared" si="0"/>
        <v>Xuất sắc</v>
      </c>
      <c r="J59" s="9">
        <v>94</v>
      </c>
      <c r="K59" s="10" t="str">
        <f t="shared" si="1"/>
        <v>Xuất sắc</v>
      </c>
    </row>
    <row r="60" spans="1:11" ht="15" x14ac:dyDescent="0.25">
      <c r="A60" s="17">
        <v>48</v>
      </c>
      <c r="B60" s="18" t="s">
        <v>628</v>
      </c>
      <c r="C60" s="19" t="s">
        <v>629</v>
      </c>
      <c r="D60" s="20">
        <v>38581</v>
      </c>
      <c r="E60" s="9">
        <v>84</v>
      </c>
      <c r="F60" s="9">
        <v>84</v>
      </c>
      <c r="G60" s="9">
        <v>84</v>
      </c>
      <c r="H60" s="9">
        <v>84</v>
      </c>
      <c r="I60" s="10" t="str">
        <f t="shared" si="0"/>
        <v>Tốt</v>
      </c>
      <c r="J60" s="9">
        <v>84</v>
      </c>
      <c r="K60" s="10" t="str">
        <f t="shared" si="1"/>
        <v>Tốt</v>
      </c>
    </row>
    <row r="61" spans="1:11" ht="15" x14ac:dyDescent="0.25">
      <c r="A61" s="17">
        <v>49</v>
      </c>
      <c r="B61" s="18" t="s">
        <v>630</v>
      </c>
      <c r="C61" s="19" t="s">
        <v>631</v>
      </c>
      <c r="D61" s="20">
        <v>38693</v>
      </c>
      <c r="E61" s="9">
        <v>97</v>
      </c>
      <c r="F61" s="9">
        <v>97</v>
      </c>
      <c r="G61" s="9">
        <v>97</v>
      </c>
      <c r="H61" s="9">
        <v>97</v>
      </c>
      <c r="I61" s="10" t="str">
        <f t="shared" si="0"/>
        <v>Xuất sắc</v>
      </c>
      <c r="J61" s="9">
        <v>97</v>
      </c>
      <c r="K61" s="10" t="str">
        <f t="shared" si="1"/>
        <v>Xuất sắc</v>
      </c>
    </row>
    <row r="62" spans="1:11" ht="15" x14ac:dyDescent="0.25">
      <c r="A62" s="17">
        <v>50</v>
      </c>
      <c r="B62" s="18" t="s">
        <v>632</v>
      </c>
      <c r="C62" s="19" t="s">
        <v>633</v>
      </c>
      <c r="D62" s="20">
        <v>38698</v>
      </c>
      <c r="E62" s="9">
        <v>80</v>
      </c>
      <c r="F62" s="9">
        <v>80</v>
      </c>
      <c r="G62" s="9">
        <v>80</v>
      </c>
      <c r="H62" s="9">
        <v>80</v>
      </c>
      <c r="I62" s="10" t="str">
        <f t="shared" si="0"/>
        <v>Tốt</v>
      </c>
      <c r="J62" s="9">
        <v>80</v>
      </c>
      <c r="K62" s="10" t="str">
        <f t="shared" si="1"/>
        <v>Tốt</v>
      </c>
    </row>
    <row r="63" spans="1:11" ht="15" x14ac:dyDescent="0.25">
      <c r="A63" s="17">
        <v>51</v>
      </c>
      <c r="B63" s="18" t="s">
        <v>634</v>
      </c>
      <c r="C63" s="19" t="s">
        <v>210</v>
      </c>
      <c r="D63" s="20">
        <v>38356</v>
      </c>
      <c r="E63" s="9">
        <v>80</v>
      </c>
      <c r="F63" s="9">
        <v>80</v>
      </c>
      <c r="G63" s="9">
        <v>80</v>
      </c>
      <c r="H63" s="9">
        <v>80</v>
      </c>
      <c r="I63" s="10" t="str">
        <f t="shared" si="0"/>
        <v>Tốt</v>
      </c>
      <c r="J63" s="9">
        <v>80</v>
      </c>
      <c r="K63" s="10" t="str">
        <f t="shared" si="1"/>
        <v>Tốt</v>
      </c>
    </row>
    <row r="64" spans="1:11" ht="15" x14ac:dyDescent="0.25">
      <c r="A64" s="17">
        <v>52</v>
      </c>
      <c r="B64" s="18" t="s">
        <v>635</v>
      </c>
      <c r="C64" s="19" t="s">
        <v>212</v>
      </c>
      <c r="D64" s="20">
        <v>38524</v>
      </c>
      <c r="E64" s="9">
        <v>80</v>
      </c>
      <c r="F64" s="9">
        <v>80</v>
      </c>
      <c r="G64" s="9">
        <v>80</v>
      </c>
      <c r="H64" s="9">
        <v>80</v>
      </c>
      <c r="I64" s="10" t="str">
        <f t="shared" si="0"/>
        <v>Tốt</v>
      </c>
      <c r="J64" s="9">
        <v>80</v>
      </c>
      <c r="K64" s="10" t="str">
        <f t="shared" si="1"/>
        <v>Tốt</v>
      </c>
    </row>
    <row r="65" spans="1:11" ht="15" x14ac:dyDescent="0.25">
      <c r="A65" s="17">
        <v>53</v>
      </c>
      <c r="B65" s="18" t="s">
        <v>636</v>
      </c>
      <c r="C65" s="19" t="s">
        <v>637</v>
      </c>
      <c r="D65" s="20">
        <v>38534</v>
      </c>
      <c r="E65" s="9">
        <v>83</v>
      </c>
      <c r="F65" s="9">
        <v>83</v>
      </c>
      <c r="G65" s="9">
        <v>83</v>
      </c>
      <c r="H65" s="9">
        <v>83</v>
      </c>
      <c r="I65" s="10" t="str">
        <f t="shared" si="0"/>
        <v>Tốt</v>
      </c>
      <c r="J65" s="9">
        <v>83</v>
      </c>
      <c r="K65" s="10" t="str">
        <f t="shared" si="1"/>
        <v>Tốt</v>
      </c>
    </row>
    <row r="66" spans="1:11" ht="15" x14ac:dyDescent="0.25">
      <c r="A66" s="17">
        <v>54</v>
      </c>
      <c r="B66" s="18" t="s">
        <v>638</v>
      </c>
      <c r="C66" s="19" t="s">
        <v>639</v>
      </c>
      <c r="D66" s="20">
        <v>38521</v>
      </c>
      <c r="E66" s="9">
        <v>80</v>
      </c>
      <c r="F66" s="9">
        <v>80</v>
      </c>
      <c r="G66" s="9">
        <v>80</v>
      </c>
      <c r="H66" s="9">
        <v>80</v>
      </c>
      <c r="I66" s="10" t="str">
        <f t="shared" si="0"/>
        <v>Tốt</v>
      </c>
      <c r="J66" s="9">
        <v>80</v>
      </c>
      <c r="K66" s="10" t="str">
        <f t="shared" si="1"/>
        <v>Tốt</v>
      </c>
    </row>
    <row r="67" spans="1:11" ht="15" x14ac:dyDescent="0.25">
      <c r="A67" s="17">
        <v>55</v>
      </c>
      <c r="B67" s="18" t="s">
        <v>640</v>
      </c>
      <c r="C67" s="19" t="s">
        <v>641</v>
      </c>
      <c r="D67" s="20">
        <v>38478</v>
      </c>
      <c r="E67" s="9">
        <v>72</v>
      </c>
      <c r="F67" s="9">
        <v>72</v>
      </c>
      <c r="G67" s="9">
        <v>72</v>
      </c>
      <c r="H67" s="9">
        <v>72</v>
      </c>
      <c r="I67" s="10" t="str">
        <f t="shared" si="0"/>
        <v>Khá</v>
      </c>
      <c r="J67" s="9">
        <v>72</v>
      </c>
      <c r="K67" s="10" t="str">
        <f t="shared" si="1"/>
        <v>Khá</v>
      </c>
    </row>
    <row r="68" spans="1:11" ht="15" x14ac:dyDescent="0.25">
      <c r="A68" s="17">
        <v>56</v>
      </c>
      <c r="B68" s="18" t="s">
        <v>642</v>
      </c>
      <c r="C68" s="19" t="s">
        <v>643</v>
      </c>
      <c r="D68" s="20">
        <v>38699</v>
      </c>
      <c r="E68" s="9">
        <v>92</v>
      </c>
      <c r="F68" s="9">
        <v>92</v>
      </c>
      <c r="G68" s="9">
        <v>92</v>
      </c>
      <c r="H68" s="9">
        <v>92</v>
      </c>
      <c r="I68" s="10" t="str">
        <f t="shared" si="0"/>
        <v>Xuất sắc</v>
      </c>
      <c r="J68" s="9">
        <v>92</v>
      </c>
      <c r="K68" s="10" t="str">
        <f t="shared" si="1"/>
        <v>Xuất sắc</v>
      </c>
    </row>
    <row r="69" spans="1:11" ht="15" x14ac:dyDescent="0.25">
      <c r="A69" s="17">
        <v>57</v>
      </c>
      <c r="B69" s="18" t="s">
        <v>644</v>
      </c>
      <c r="C69" s="19" t="s">
        <v>645</v>
      </c>
      <c r="D69" s="20">
        <v>38635</v>
      </c>
      <c r="E69" s="9">
        <v>82</v>
      </c>
      <c r="F69" s="9">
        <v>82</v>
      </c>
      <c r="G69" s="9">
        <v>82</v>
      </c>
      <c r="H69" s="9">
        <v>82</v>
      </c>
      <c r="I69" s="10" t="str">
        <f t="shared" si="0"/>
        <v>Tốt</v>
      </c>
      <c r="J69" s="9">
        <v>82</v>
      </c>
      <c r="K69" s="10" t="str">
        <f t="shared" si="1"/>
        <v>Tốt</v>
      </c>
    </row>
    <row r="70" spans="1:11" ht="15" x14ac:dyDescent="0.25">
      <c r="A70" s="17">
        <v>58</v>
      </c>
      <c r="B70" s="18" t="s">
        <v>646</v>
      </c>
      <c r="C70" s="19" t="s">
        <v>647</v>
      </c>
      <c r="D70" s="20">
        <v>38560</v>
      </c>
      <c r="E70" s="9">
        <v>84</v>
      </c>
      <c r="F70" s="9">
        <v>84</v>
      </c>
      <c r="G70" s="9">
        <v>84</v>
      </c>
      <c r="H70" s="9">
        <v>84</v>
      </c>
      <c r="I70" s="10" t="str">
        <f t="shared" si="0"/>
        <v>Tốt</v>
      </c>
      <c r="J70" s="9">
        <v>84</v>
      </c>
      <c r="K70" s="10" t="str">
        <f t="shared" si="1"/>
        <v>Tốt</v>
      </c>
    </row>
    <row r="71" spans="1:11" ht="15" x14ac:dyDescent="0.25">
      <c r="A71" s="17">
        <v>59</v>
      </c>
      <c r="B71" s="18" t="s">
        <v>648</v>
      </c>
      <c r="C71" s="19" t="s">
        <v>649</v>
      </c>
      <c r="D71" s="20">
        <v>38584</v>
      </c>
      <c r="E71" s="9">
        <v>70</v>
      </c>
      <c r="F71" s="9">
        <v>70</v>
      </c>
      <c r="G71" s="9">
        <v>70</v>
      </c>
      <c r="H71" s="9">
        <v>70</v>
      </c>
      <c r="I71" s="10" t="str">
        <f t="shared" si="0"/>
        <v>Khá</v>
      </c>
      <c r="J71" s="9">
        <v>70</v>
      </c>
      <c r="K71" s="10" t="str">
        <f t="shared" si="1"/>
        <v>Khá</v>
      </c>
    </row>
    <row r="72" spans="1:11" ht="15" x14ac:dyDescent="0.25">
      <c r="A72" s="17">
        <v>60</v>
      </c>
      <c r="B72" s="18" t="s">
        <v>650</v>
      </c>
      <c r="C72" s="19" t="s">
        <v>651</v>
      </c>
      <c r="D72" s="20">
        <v>38664</v>
      </c>
      <c r="E72" s="9">
        <v>94</v>
      </c>
      <c r="F72" s="9">
        <v>94</v>
      </c>
      <c r="G72" s="9">
        <v>94</v>
      </c>
      <c r="H72" s="9">
        <v>94</v>
      </c>
      <c r="I72" s="10" t="str">
        <f t="shared" si="0"/>
        <v>Xuất sắc</v>
      </c>
      <c r="J72" s="9">
        <v>94</v>
      </c>
      <c r="K72" s="10" t="str">
        <f t="shared" si="1"/>
        <v>Xuất sắc</v>
      </c>
    </row>
    <row r="73" spans="1:11" ht="15" x14ac:dyDescent="0.25">
      <c r="A73" s="17">
        <v>61</v>
      </c>
      <c r="B73" s="18" t="s">
        <v>652</v>
      </c>
      <c r="C73" s="19" t="s">
        <v>653</v>
      </c>
      <c r="D73" s="20">
        <v>38429</v>
      </c>
      <c r="E73" s="9">
        <v>82</v>
      </c>
      <c r="F73" s="9">
        <v>82</v>
      </c>
      <c r="G73" s="9">
        <v>82</v>
      </c>
      <c r="H73" s="9">
        <v>82</v>
      </c>
      <c r="I73" s="10" t="str">
        <f t="shared" si="0"/>
        <v>Tốt</v>
      </c>
      <c r="J73" s="9">
        <v>82</v>
      </c>
      <c r="K73" s="10" t="str">
        <f t="shared" si="1"/>
        <v>Tốt</v>
      </c>
    </row>
    <row r="74" spans="1:11" ht="15" x14ac:dyDescent="0.25">
      <c r="A74" s="17">
        <v>62</v>
      </c>
      <c r="B74" s="18" t="s">
        <v>654</v>
      </c>
      <c r="C74" s="19" t="s">
        <v>655</v>
      </c>
      <c r="D74" s="20">
        <v>38603</v>
      </c>
      <c r="E74" s="9">
        <v>80</v>
      </c>
      <c r="F74" s="9">
        <v>80</v>
      </c>
      <c r="G74" s="9">
        <v>80</v>
      </c>
      <c r="H74" s="9">
        <v>80</v>
      </c>
      <c r="I74" s="10" t="str">
        <f t="shared" si="0"/>
        <v>Tốt</v>
      </c>
      <c r="J74" s="9">
        <v>80</v>
      </c>
      <c r="K74" s="10" t="str">
        <f t="shared" si="1"/>
        <v>Tốt</v>
      </c>
    </row>
    <row r="75" spans="1:11" ht="15" x14ac:dyDescent="0.25">
      <c r="A75" s="17">
        <v>63</v>
      </c>
      <c r="B75" s="18" t="s">
        <v>656</v>
      </c>
      <c r="C75" s="19" t="s">
        <v>657</v>
      </c>
      <c r="D75" s="20">
        <v>38650</v>
      </c>
      <c r="E75" s="9">
        <v>82</v>
      </c>
      <c r="F75" s="9">
        <v>82</v>
      </c>
      <c r="G75" s="9">
        <v>82</v>
      </c>
      <c r="H75" s="9">
        <v>82</v>
      </c>
      <c r="I75" s="10" t="str">
        <f t="shared" si="0"/>
        <v>Tốt</v>
      </c>
      <c r="J75" s="9">
        <v>82</v>
      </c>
      <c r="K75" s="10" t="str">
        <f t="shared" si="1"/>
        <v>Tốt</v>
      </c>
    </row>
    <row r="76" spans="1:11" ht="15" x14ac:dyDescent="0.25">
      <c r="A76" s="17">
        <v>64</v>
      </c>
      <c r="B76" s="18" t="s">
        <v>658</v>
      </c>
      <c r="C76" s="19" t="s">
        <v>659</v>
      </c>
      <c r="D76" s="20">
        <v>38409</v>
      </c>
      <c r="E76" s="9">
        <v>90</v>
      </c>
      <c r="F76" s="9">
        <v>90</v>
      </c>
      <c r="G76" s="9">
        <v>90</v>
      </c>
      <c r="H76" s="9">
        <v>90</v>
      </c>
      <c r="I76" s="10" t="str">
        <f t="shared" si="0"/>
        <v>Xuất sắc</v>
      </c>
      <c r="J76" s="9">
        <v>90</v>
      </c>
      <c r="K76" s="10" t="str">
        <f t="shared" si="1"/>
        <v>Xuất sắc</v>
      </c>
    </row>
    <row r="77" spans="1:11" ht="15" x14ac:dyDescent="0.25">
      <c r="A77" s="17">
        <v>65</v>
      </c>
      <c r="B77" s="18" t="s">
        <v>660</v>
      </c>
      <c r="C77" s="19" t="s">
        <v>661</v>
      </c>
      <c r="D77" s="20">
        <v>38370</v>
      </c>
      <c r="E77" s="9">
        <v>77</v>
      </c>
      <c r="F77" s="9">
        <v>77</v>
      </c>
      <c r="G77" s="9">
        <v>77</v>
      </c>
      <c r="H77" s="9">
        <v>77</v>
      </c>
      <c r="I77" s="10" t="str">
        <f t="shared" ref="I77:I90" si="2">IF(H77&gt;=90,"Xuất sắc",IF(H77&gt;=80,"Tốt", IF(H77&gt;=65,"Khá",IF(H77&gt;=50,"Trung bình", IF(H77&gt;=35, "Yếu", "Kém")))))</f>
        <v>Khá</v>
      </c>
      <c r="J77" s="9">
        <v>77</v>
      </c>
      <c r="K77" s="10" t="str">
        <f t="shared" ref="K77:K90" si="3">IF(J77&gt;=90,"Xuất sắc",IF(J77&gt;=80,"Tốt", IF(J77&gt;=65,"Khá",IF(J77&gt;=50,"Trung bình", IF(J77&gt;=35, "Yếu", "Kém")))))</f>
        <v>Khá</v>
      </c>
    </row>
    <row r="78" spans="1:11" ht="15" x14ac:dyDescent="0.25">
      <c r="A78" s="17">
        <v>66</v>
      </c>
      <c r="B78" s="18" t="s">
        <v>662</v>
      </c>
      <c r="C78" s="19" t="s">
        <v>663</v>
      </c>
      <c r="D78" s="20">
        <v>38554</v>
      </c>
      <c r="E78" s="9">
        <v>75</v>
      </c>
      <c r="F78" s="9">
        <v>85</v>
      </c>
      <c r="G78" s="9">
        <v>85</v>
      </c>
      <c r="H78" s="9">
        <v>85</v>
      </c>
      <c r="I78" s="10" t="str">
        <f t="shared" si="2"/>
        <v>Tốt</v>
      </c>
      <c r="J78" s="9">
        <v>85</v>
      </c>
      <c r="K78" s="10" t="str">
        <f t="shared" si="3"/>
        <v>Tốt</v>
      </c>
    </row>
    <row r="79" spans="1:11" ht="15" x14ac:dyDescent="0.25">
      <c r="A79" s="17">
        <v>67</v>
      </c>
      <c r="B79" s="18" t="s">
        <v>664</v>
      </c>
      <c r="C79" s="19" t="s">
        <v>665</v>
      </c>
      <c r="D79" s="20">
        <v>38478</v>
      </c>
      <c r="E79" s="9">
        <v>90</v>
      </c>
      <c r="F79" s="9">
        <v>87</v>
      </c>
      <c r="G79" s="9">
        <v>87</v>
      </c>
      <c r="H79" s="9">
        <v>87</v>
      </c>
      <c r="I79" s="10" t="str">
        <f t="shared" si="2"/>
        <v>Tốt</v>
      </c>
      <c r="J79" s="9">
        <v>87</v>
      </c>
      <c r="K79" s="10" t="str">
        <f t="shared" si="3"/>
        <v>Tốt</v>
      </c>
    </row>
    <row r="80" spans="1:11" ht="15" x14ac:dyDescent="0.25">
      <c r="A80" s="17">
        <v>68</v>
      </c>
      <c r="B80" s="18" t="s">
        <v>666</v>
      </c>
      <c r="C80" s="19" t="s">
        <v>667</v>
      </c>
      <c r="D80" s="20">
        <v>38460</v>
      </c>
      <c r="E80" s="9">
        <v>70</v>
      </c>
      <c r="F80" s="9">
        <v>67</v>
      </c>
      <c r="G80" s="9">
        <v>67</v>
      </c>
      <c r="H80" s="9">
        <v>67</v>
      </c>
      <c r="I80" s="10" t="str">
        <f t="shared" si="2"/>
        <v>Khá</v>
      </c>
      <c r="J80" s="9">
        <v>67</v>
      </c>
      <c r="K80" s="10" t="str">
        <f t="shared" si="3"/>
        <v>Khá</v>
      </c>
    </row>
    <row r="81" spans="1:11" ht="15" x14ac:dyDescent="0.25">
      <c r="A81" s="17">
        <v>69</v>
      </c>
      <c r="B81" s="18" t="s">
        <v>668</v>
      </c>
      <c r="C81" s="19" t="s">
        <v>669</v>
      </c>
      <c r="D81" s="20">
        <v>38517</v>
      </c>
      <c r="E81" s="9">
        <v>92</v>
      </c>
      <c r="F81" s="9">
        <v>92</v>
      </c>
      <c r="G81" s="9">
        <v>92</v>
      </c>
      <c r="H81" s="9">
        <v>92</v>
      </c>
      <c r="I81" s="10" t="str">
        <f t="shared" si="2"/>
        <v>Xuất sắc</v>
      </c>
      <c r="J81" s="9">
        <v>92</v>
      </c>
      <c r="K81" s="10" t="str">
        <f t="shared" si="3"/>
        <v>Xuất sắc</v>
      </c>
    </row>
    <row r="82" spans="1:11" ht="15" x14ac:dyDescent="0.25">
      <c r="A82" s="17">
        <v>70</v>
      </c>
      <c r="B82" s="18" t="s">
        <v>670</v>
      </c>
      <c r="C82" s="19" t="s">
        <v>671</v>
      </c>
      <c r="D82" s="20">
        <v>38436</v>
      </c>
      <c r="E82" s="9">
        <v>90</v>
      </c>
      <c r="F82" s="9">
        <v>90</v>
      </c>
      <c r="G82" s="9">
        <v>90</v>
      </c>
      <c r="H82" s="9">
        <v>90</v>
      </c>
      <c r="I82" s="10" t="str">
        <f t="shared" si="2"/>
        <v>Xuất sắc</v>
      </c>
      <c r="J82" s="9">
        <v>90</v>
      </c>
      <c r="K82" s="10" t="str">
        <f t="shared" si="3"/>
        <v>Xuất sắc</v>
      </c>
    </row>
    <row r="83" spans="1:11" ht="15" x14ac:dyDescent="0.25">
      <c r="A83" s="17">
        <v>71</v>
      </c>
      <c r="B83" s="18" t="s">
        <v>672</v>
      </c>
      <c r="C83" s="19" t="s">
        <v>673</v>
      </c>
      <c r="D83" s="20">
        <v>38385</v>
      </c>
      <c r="E83" s="9">
        <v>74</v>
      </c>
      <c r="F83" s="9">
        <v>74</v>
      </c>
      <c r="G83" s="9">
        <v>74</v>
      </c>
      <c r="H83" s="9">
        <v>74</v>
      </c>
      <c r="I83" s="10" t="str">
        <f t="shared" si="2"/>
        <v>Khá</v>
      </c>
      <c r="J83" s="9">
        <v>74</v>
      </c>
      <c r="K83" s="10" t="str">
        <f t="shared" si="3"/>
        <v>Khá</v>
      </c>
    </row>
    <row r="84" spans="1:11" ht="15" x14ac:dyDescent="0.25">
      <c r="A84" s="17">
        <v>72</v>
      </c>
      <c r="B84" s="18" t="s">
        <v>674</v>
      </c>
      <c r="C84" s="19" t="s">
        <v>238</v>
      </c>
      <c r="D84" s="20">
        <v>38422</v>
      </c>
      <c r="E84" s="9">
        <v>80</v>
      </c>
      <c r="F84" s="9">
        <v>80</v>
      </c>
      <c r="G84" s="9">
        <v>80</v>
      </c>
      <c r="H84" s="9">
        <v>80</v>
      </c>
      <c r="I84" s="10" t="str">
        <f t="shared" si="2"/>
        <v>Tốt</v>
      </c>
      <c r="J84" s="9">
        <v>80</v>
      </c>
      <c r="K84" s="10" t="str">
        <f t="shared" si="3"/>
        <v>Tốt</v>
      </c>
    </row>
    <row r="85" spans="1:11" ht="15" x14ac:dyDescent="0.25">
      <c r="A85" s="17">
        <v>73</v>
      </c>
      <c r="B85" s="18" t="s">
        <v>675</v>
      </c>
      <c r="C85" s="19" t="s">
        <v>676</v>
      </c>
      <c r="D85" s="20">
        <v>38025</v>
      </c>
      <c r="E85" s="9">
        <v>80</v>
      </c>
      <c r="F85" s="9">
        <v>80</v>
      </c>
      <c r="G85" s="9">
        <v>80</v>
      </c>
      <c r="H85" s="9">
        <v>80</v>
      </c>
      <c r="I85" s="10" t="str">
        <f t="shared" si="2"/>
        <v>Tốt</v>
      </c>
      <c r="J85" s="9">
        <v>80</v>
      </c>
      <c r="K85" s="10" t="str">
        <f t="shared" si="3"/>
        <v>Tốt</v>
      </c>
    </row>
    <row r="86" spans="1:11" ht="15" x14ac:dyDescent="0.25">
      <c r="A86" s="17">
        <v>74</v>
      </c>
      <c r="B86" s="18" t="s">
        <v>677</v>
      </c>
      <c r="C86" s="19" t="s">
        <v>678</v>
      </c>
      <c r="D86" s="20">
        <v>38504</v>
      </c>
      <c r="E86" s="9">
        <v>94</v>
      </c>
      <c r="F86" s="9">
        <v>94</v>
      </c>
      <c r="G86" s="9">
        <v>94</v>
      </c>
      <c r="H86" s="9">
        <v>94</v>
      </c>
      <c r="I86" s="10" t="str">
        <f t="shared" si="2"/>
        <v>Xuất sắc</v>
      </c>
      <c r="J86" s="9">
        <v>94</v>
      </c>
      <c r="K86" s="10" t="str">
        <f t="shared" si="3"/>
        <v>Xuất sắc</v>
      </c>
    </row>
    <row r="87" spans="1:11" ht="15" x14ac:dyDescent="0.25">
      <c r="A87" s="17">
        <v>75</v>
      </c>
      <c r="B87" s="18" t="s">
        <v>679</v>
      </c>
      <c r="C87" s="19" t="s">
        <v>680</v>
      </c>
      <c r="D87" s="20">
        <v>38489</v>
      </c>
      <c r="E87" s="9">
        <v>80</v>
      </c>
      <c r="F87" s="9">
        <v>80</v>
      </c>
      <c r="G87" s="9">
        <v>80</v>
      </c>
      <c r="H87" s="9">
        <v>80</v>
      </c>
      <c r="I87" s="10" t="str">
        <f t="shared" si="2"/>
        <v>Tốt</v>
      </c>
      <c r="J87" s="9">
        <v>80</v>
      </c>
      <c r="K87" s="10" t="str">
        <f t="shared" si="3"/>
        <v>Tốt</v>
      </c>
    </row>
    <row r="88" spans="1:11" ht="15" x14ac:dyDescent="0.25">
      <c r="A88" s="17">
        <v>76</v>
      </c>
      <c r="B88" s="18" t="s">
        <v>681</v>
      </c>
      <c r="C88" s="19" t="s">
        <v>682</v>
      </c>
      <c r="D88" s="20">
        <v>38660</v>
      </c>
      <c r="E88" s="9">
        <v>90</v>
      </c>
      <c r="F88" s="9">
        <v>87</v>
      </c>
      <c r="G88" s="9">
        <v>87</v>
      </c>
      <c r="H88" s="9">
        <v>87</v>
      </c>
      <c r="I88" s="10" t="str">
        <f t="shared" si="2"/>
        <v>Tốt</v>
      </c>
      <c r="J88" s="9">
        <v>87</v>
      </c>
      <c r="K88" s="10" t="str">
        <f t="shared" si="3"/>
        <v>Tốt</v>
      </c>
    </row>
    <row r="89" spans="1:11" ht="15" x14ac:dyDescent="0.25">
      <c r="A89" s="17">
        <v>77</v>
      </c>
      <c r="B89" s="18" t="s">
        <v>683</v>
      </c>
      <c r="C89" s="19" t="s">
        <v>684</v>
      </c>
      <c r="D89" s="20">
        <v>38435</v>
      </c>
      <c r="E89" s="9">
        <v>81</v>
      </c>
      <c r="F89" s="9">
        <v>81</v>
      </c>
      <c r="G89" s="9">
        <v>81</v>
      </c>
      <c r="H89" s="9">
        <v>81</v>
      </c>
      <c r="I89" s="10" t="str">
        <f t="shared" si="2"/>
        <v>Tốt</v>
      </c>
      <c r="J89" s="9">
        <v>81</v>
      </c>
      <c r="K89" s="10" t="str">
        <f t="shared" si="3"/>
        <v>Tốt</v>
      </c>
    </row>
    <row r="90" spans="1:11" ht="15" x14ac:dyDescent="0.25">
      <c r="A90" s="17">
        <v>78</v>
      </c>
      <c r="B90" s="18" t="s">
        <v>685</v>
      </c>
      <c r="C90" s="19" t="s">
        <v>686</v>
      </c>
      <c r="D90" s="20">
        <v>38557</v>
      </c>
      <c r="E90" s="9">
        <v>77</v>
      </c>
      <c r="F90" s="9">
        <v>77</v>
      </c>
      <c r="G90" s="9">
        <v>77</v>
      </c>
      <c r="H90" s="9">
        <v>77</v>
      </c>
      <c r="I90" s="10" t="str">
        <f t="shared" si="2"/>
        <v>Khá</v>
      </c>
      <c r="J90" s="9">
        <v>77</v>
      </c>
      <c r="K90" s="10" t="str">
        <f t="shared" si="3"/>
        <v>Khá</v>
      </c>
    </row>
    <row r="92" spans="1:11" x14ac:dyDescent="0.2">
      <c r="A92" s="31" t="s">
        <v>687</v>
      </c>
      <c r="B92" s="31"/>
      <c r="C92" s="31"/>
    </row>
  </sheetData>
  <mergeCells count="16">
    <mergeCell ref="A6:K6"/>
    <mergeCell ref="A92:C92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90">
    <cfRule type="duplicateValues" dxfId="11" priority="1"/>
    <cfRule type="duplicateValues" dxfId="10" priority="2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E029-BEFF-4EE8-9A00-C38AFAD4F5D0}">
  <dimension ref="A1:K64"/>
  <sheetViews>
    <sheetView topLeftCell="A38" workbookViewId="0">
      <selection activeCell="M60" sqref="M60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19.375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36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9"/>
      <c r="B12" s="38"/>
      <c r="C12" s="38"/>
      <c r="D12" s="38"/>
      <c r="E12" s="8"/>
      <c r="F12" s="8"/>
      <c r="G12" s="8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5" x14ac:dyDescent="0.25">
      <c r="A13" s="17">
        <v>1</v>
      </c>
      <c r="B13" s="18" t="s">
        <v>688</v>
      </c>
      <c r="C13" s="19" t="s">
        <v>689</v>
      </c>
      <c r="D13" s="20">
        <v>38929</v>
      </c>
      <c r="E13" s="9">
        <v>89</v>
      </c>
      <c r="F13" s="9">
        <v>89</v>
      </c>
      <c r="G13" s="9">
        <v>89</v>
      </c>
      <c r="H13" s="9">
        <v>89</v>
      </c>
      <c r="I13" s="10" t="str">
        <f t="shared" ref="I13:I61" si="0">IF(H13&gt;=90,"Xuất sắc",IF(H13&gt;=80,"Tốt", IF(H13&gt;=65,"Khá",IF(H13&gt;=50,"Trung bình", IF(H13&gt;=35, "Yếu", "Kém")))))</f>
        <v>Tốt</v>
      </c>
      <c r="J13" s="9">
        <v>89</v>
      </c>
      <c r="K13" s="10" t="str">
        <f t="shared" ref="K13:K61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690</v>
      </c>
      <c r="C14" s="19" t="s">
        <v>691</v>
      </c>
      <c r="D14" s="20">
        <v>38798</v>
      </c>
      <c r="E14" s="9">
        <v>89</v>
      </c>
      <c r="F14" s="9">
        <v>89</v>
      </c>
      <c r="G14" s="9">
        <v>89</v>
      </c>
      <c r="H14" s="9">
        <v>89</v>
      </c>
      <c r="I14" s="10" t="str">
        <f t="shared" si="0"/>
        <v>Tốt</v>
      </c>
      <c r="J14" s="9">
        <v>89</v>
      </c>
      <c r="K14" s="10" t="str">
        <f t="shared" si="1"/>
        <v>Tốt</v>
      </c>
    </row>
    <row r="15" spans="1:11" ht="15" x14ac:dyDescent="0.25">
      <c r="A15" s="17">
        <v>3</v>
      </c>
      <c r="B15" s="18" t="s">
        <v>692</v>
      </c>
      <c r="C15" s="19" t="s">
        <v>366</v>
      </c>
      <c r="D15" s="20">
        <v>38976</v>
      </c>
      <c r="E15" s="9">
        <v>70</v>
      </c>
      <c r="F15" s="9">
        <v>70</v>
      </c>
      <c r="G15" s="9">
        <v>70</v>
      </c>
      <c r="H15" s="9">
        <v>70</v>
      </c>
      <c r="I15" s="10" t="str">
        <f t="shared" si="0"/>
        <v>Khá</v>
      </c>
      <c r="J15" s="9">
        <v>70</v>
      </c>
      <c r="K15" s="10" t="str">
        <f t="shared" si="1"/>
        <v>Khá</v>
      </c>
    </row>
    <row r="16" spans="1:11" ht="15" x14ac:dyDescent="0.25">
      <c r="A16" s="17">
        <v>4</v>
      </c>
      <c r="B16" s="18" t="s">
        <v>693</v>
      </c>
      <c r="C16" s="19" t="s">
        <v>694</v>
      </c>
      <c r="D16" s="20">
        <v>38890</v>
      </c>
      <c r="E16" s="9">
        <v>70</v>
      </c>
      <c r="F16" s="9">
        <v>70</v>
      </c>
      <c r="G16" s="9">
        <v>70</v>
      </c>
      <c r="H16" s="9">
        <v>70</v>
      </c>
      <c r="I16" s="10" t="str">
        <f t="shared" si="0"/>
        <v>Khá</v>
      </c>
      <c r="J16" s="9">
        <v>70</v>
      </c>
      <c r="K16" s="10" t="str">
        <f t="shared" si="1"/>
        <v>Khá</v>
      </c>
    </row>
    <row r="17" spans="1:11" ht="15" x14ac:dyDescent="0.25">
      <c r="A17" s="17">
        <v>5</v>
      </c>
      <c r="B17" s="18" t="s">
        <v>695</v>
      </c>
      <c r="C17" s="19" t="s">
        <v>696</v>
      </c>
      <c r="D17" s="20">
        <v>38959</v>
      </c>
      <c r="E17" s="9">
        <v>84</v>
      </c>
      <c r="F17" s="9">
        <v>81</v>
      </c>
      <c r="G17" s="9">
        <v>81</v>
      </c>
      <c r="H17" s="9">
        <v>81</v>
      </c>
      <c r="I17" s="10" t="str">
        <f t="shared" si="0"/>
        <v>Tốt</v>
      </c>
      <c r="J17" s="9">
        <v>81</v>
      </c>
      <c r="K17" s="10" t="str">
        <f t="shared" si="1"/>
        <v>Tốt</v>
      </c>
    </row>
    <row r="18" spans="1:11" ht="15" x14ac:dyDescent="0.25">
      <c r="A18" s="17">
        <v>6</v>
      </c>
      <c r="B18" s="18" t="s">
        <v>783</v>
      </c>
      <c r="C18" s="19" t="s">
        <v>784</v>
      </c>
      <c r="D18" s="20">
        <v>38978</v>
      </c>
      <c r="E18" s="9">
        <v>82</v>
      </c>
      <c r="F18" s="9">
        <v>79</v>
      </c>
      <c r="G18" s="9">
        <v>79</v>
      </c>
      <c r="H18" s="9">
        <v>79</v>
      </c>
      <c r="I18" s="10" t="str">
        <f>IF(H18&gt;=90,"Xuất sắc",IF(H18&gt;=80,"Tốt", IF(H18&gt;=65,"Khá",IF(H18&gt;=50,"Trung bình", IF(H18&gt;=35, "Yếu", "Kém")))))</f>
        <v>Khá</v>
      </c>
      <c r="J18" s="9">
        <v>79</v>
      </c>
      <c r="K18" s="10" t="str">
        <f>IF(J18&gt;=90,"Xuất sắc",IF(J18&gt;=80,"Tốt", IF(J18&gt;=65,"Khá",IF(J18&gt;=50,"Trung bình", IF(J18&gt;=35, "Yếu", "Kém")))))</f>
        <v>Khá</v>
      </c>
    </row>
    <row r="19" spans="1:11" ht="15" x14ac:dyDescent="0.25">
      <c r="A19" s="17">
        <v>7</v>
      </c>
      <c r="B19" s="18" t="s">
        <v>697</v>
      </c>
      <c r="C19" s="19" t="s">
        <v>698</v>
      </c>
      <c r="D19" s="20">
        <v>38785</v>
      </c>
      <c r="E19" s="9">
        <v>86</v>
      </c>
      <c r="F19" s="9">
        <v>71</v>
      </c>
      <c r="G19" s="9">
        <v>71</v>
      </c>
      <c r="H19" s="9">
        <v>71</v>
      </c>
      <c r="I19" s="10" t="str">
        <f t="shared" si="0"/>
        <v>Khá</v>
      </c>
      <c r="J19" s="9">
        <v>71</v>
      </c>
      <c r="K19" s="10" t="str">
        <f t="shared" si="1"/>
        <v>Khá</v>
      </c>
    </row>
    <row r="20" spans="1:11" ht="15" x14ac:dyDescent="0.25">
      <c r="A20" s="17">
        <v>8</v>
      </c>
      <c r="B20" s="18" t="s">
        <v>699</v>
      </c>
      <c r="C20" s="19" t="s">
        <v>700</v>
      </c>
      <c r="D20" s="20">
        <v>39059</v>
      </c>
      <c r="E20" s="9">
        <v>80</v>
      </c>
      <c r="F20" s="9">
        <v>77</v>
      </c>
      <c r="G20" s="9">
        <v>77</v>
      </c>
      <c r="H20" s="9">
        <v>77</v>
      </c>
      <c r="I20" s="10" t="str">
        <f t="shared" si="0"/>
        <v>Khá</v>
      </c>
      <c r="J20" s="9">
        <v>77</v>
      </c>
      <c r="K20" s="10" t="str">
        <f t="shared" si="1"/>
        <v>Khá</v>
      </c>
    </row>
    <row r="21" spans="1:11" ht="15" x14ac:dyDescent="0.25">
      <c r="A21" s="17">
        <v>9</v>
      </c>
      <c r="B21" s="18" t="s">
        <v>701</v>
      </c>
      <c r="C21" s="19" t="s">
        <v>702</v>
      </c>
      <c r="D21" s="20">
        <v>38810</v>
      </c>
      <c r="E21" s="9">
        <v>67</v>
      </c>
      <c r="F21" s="9">
        <v>67</v>
      </c>
      <c r="G21" s="9">
        <v>67</v>
      </c>
      <c r="H21" s="9">
        <v>67</v>
      </c>
      <c r="I21" s="10" t="str">
        <f t="shared" si="0"/>
        <v>Khá</v>
      </c>
      <c r="J21" s="9">
        <v>67</v>
      </c>
      <c r="K21" s="10" t="str">
        <f t="shared" si="1"/>
        <v>Khá</v>
      </c>
    </row>
    <row r="22" spans="1:11" ht="15" x14ac:dyDescent="0.25">
      <c r="A22" s="17">
        <v>10</v>
      </c>
      <c r="B22" s="18" t="s">
        <v>703</v>
      </c>
      <c r="C22" s="19" t="s">
        <v>704</v>
      </c>
      <c r="D22" s="20">
        <v>38762</v>
      </c>
      <c r="E22" s="9">
        <v>82</v>
      </c>
      <c r="F22" s="9">
        <v>79</v>
      </c>
      <c r="G22" s="9">
        <v>79</v>
      </c>
      <c r="H22" s="9">
        <v>79</v>
      </c>
      <c r="I22" s="10" t="str">
        <f t="shared" si="0"/>
        <v>Khá</v>
      </c>
      <c r="J22" s="9">
        <v>79</v>
      </c>
      <c r="K22" s="10" t="str">
        <f t="shared" si="1"/>
        <v>Khá</v>
      </c>
    </row>
    <row r="23" spans="1:11" ht="15" x14ac:dyDescent="0.25">
      <c r="A23" s="17">
        <v>11</v>
      </c>
      <c r="B23" s="18" t="s">
        <v>705</v>
      </c>
      <c r="C23" s="19" t="s">
        <v>706</v>
      </c>
      <c r="D23" s="20">
        <v>38970</v>
      </c>
      <c r="E23" s="9">
        <v>74</v>
      </c>
      <c r="F23" s="9">
        <v>84</v>
      </c>
      <c r="G23" s="9">
        <v>84</v>
      </c>
      <c r="H23" s="9">
        <v>84</v>
      </c>
      <c r="I23" s="10" t="str">
        <f t="shared" si="0"/>
        <v>Tốt</v>
      </c>
      <c r="J23" s="9">
        <v>84</v>
      </c>
      <c r="K23" s="10" t="str">
        <f t="shared" si="1"/>
        <v>Tốt</v>
      </c>
    </row>
    <row r="24" spans="1:11" ht="15" x14ac:dyDescent="0.25">
      <c r="A24" s="17">
        <v>12</v>
      </c>
      <c r="B24" s="18" t="s">
        <v>707</v>
      </c>
      <c r="C24" s="19" t="s">
        <v>708</v>
      </c>
      <c r="D24" s="20">
        <v>39035</v>
      </c>
      <c r="E24" s="9">
        <v>92</v>
      </c>
      <c r="F24" s="9">
        <v>92</v>
      </c>
      <c r="G24" s="9">
        <v>92</v>
      </c>
      <c r="H24" s="9">
        <v>92</v>
      </c>
      <c r="I24" s="10" t="str">
        <f t="shared" si="0"/>
        <v>Xuất sắc</v>
      </c>
      <c r="J24" s="9">
        <v>92</v>
      </c>
      <c r="K24" s="10" t="str">
        <f t="shared" si="1"/>
        <v>Xuất sắc</v>
      </c>
    </row>
    <row r="25" spans="1:11" ht="15" x14ac:dyDescent="0.25">
      <c r="A25" s="17">
        <v>13</v>
      </c>
      <c r="B25" s="18" t="s">
        <v>709</v>
      </c>
      <c r="C25" s="19" t="s">
        <v>710</v>
      </c>
      <c r="D25" s="20">
        <v>38824</v>
      </c>
      <c r="E25" s="9">
        <v>82</v>
      </c>
      <c r="F25" s="9">
        <v>79</v>
      </c>
      <c r="G25" s="9">
        <v>79</v>
      </c>
      <c r="H25" s="9">
        <v>79</v>
      </c>
      <c r="I25" s="10" t="str">
        <f t="shared" si="0"/>
        <v>Khá</v>
      </c>
      <c r="J25" s="9">
        <v>79</v>
      </c>
      <c r="K25" s="10" t="str">
        <f t="shared" si="1"/>
        <v>Khá</v>
      </c>
    </row>
    <row r="26" spans="1:11" ht="15" x14ac:dyDescent="0.25">
      <c r="A26" s="17">
        <v>14</v>
      </c>
      <c r="B26" s="18" t="s">
        <v>711</v>
      </c>
      <c r="C26" s="19" t="s">
        <v>712</v>
      </c>
      <c r="D26" s="20">
        <v>39079</v>
      </c>
      <c r="E26" s="9">
        <v>85</v>
      </c>
      <c r="F26" s="9">
        <v>85</v>
      </c>
      <c r="G26" s="9">
        <v>85</v>
      </c>
      <c r="H26" s="9">
        <v>85</v>
      </c>
      <c r="I26" s="10" t="str">
        <f t="shared" si="0"/>
        <v>Tốt</v>
      </c>
      <c r="J26" s="9">
        <v>85</v>
      </c>
      <c r="K26" s="10" t="str">
        <f t="shared" si="1"/>
        <v>Tốt</v>
      </c>
    </row>
    <row r="27" spans="1:11" ht="15" x14ac:dyDescent="0.25">
      <c r="A27" s="17">
        <v>15</v>
      </c>
      <c r="B27" s="18" t="s">
        <v>713</v>
      </c>
      <c r="C27" s="19" t="s">
        <v>714</v>
      </c>
      <c r="D27" s="20">
        <v>38914</v>
      </c>
      <c r="E27" s="9">
        <v>82</v>
      </c>
      <c r="F27" s="9">
        <v>80</v>
      </c>
      <c r="G27" s="9">
        <v>80</v>
      </c>
      <c r="H27" s="9">
        <v>80</v>
      </c>
      <c r="I27" s="10" t="str">
        <f t="shared" si="0"/>
        <v>Tốt</v>
      </c>
      <c r="J27" s="9">
        <v>80</v>
      </c>
      <c r="K27" s="10" t="str">
        <f t="shared" si="1"/>
        <v>Tốt</v>
      </c>
    </row>
    <row r="28" spans="1:11" ht="15" x14ac:dyDescent="0.25">
      <c r="A28" s="17">
        <v>16</v>
      </c>
      <c r="B28" s="18" t="s">
        <v>715</v>
      </c>
      <c r="C28" s="19" t="s">
        <v>716</v>
      </c>
      <c r="D28" s="20">
        <v>38745</v>
      </c>
      <c r="E28" s="9">
        <v>82</v>
      </c>
      <c r="F28" s="9">
        <v>82</v>
      </c>
      <c r="G28" s="9">
        <v>82</v>
      </c>
      <c r="H28" s="9">
        <v>82</v>
      </c>
      <c r="I28" s="10" t="str">
        <f t="shared" si="0"/>
        <v>Tốt</v>
      </c>
      <c r="J28" s="9">
        <v>82</v>
      </c>
      <c r="K28" s="10" t="str">
        <f t="shared" si="1"/>
        <v>Tốt</v>
      </c>
    </row>
    <row r="29" spans="1:11" ht="15" x14ac:dyDescent="0.25">
      <c r="A29" s="17">
        <v>17</v>
      </c>
      <c r="B29" s="18" t="s">
        <v>717</v>
      </c>
      <c r="C29" s="19" t="s">
        <v>592</v>
      </c>
      <c r="D29" s="20">
        <v>38901</v>
      </c>
      <c r="E29" s="9">
        <v>85</v>
      </c>
      <c r="F29" s="9">
        <v>85</v>
      </c>
      <c r="G29" s="9">
        <v>85</v>
      </c>
      <c r="H29" s="9">
        <v>85</v>
      </c>
      <c r="I29" s="10" t="str">
        <f t="shared" si="0"/>
        <v>Tốt</v>
      </c>
      <c r="J29" s="9">
        <v>85</v>
      </c>
      <c r="K29" s="10" t="str">
        <f t="shared" si="1"/>
        <v>Tốt</v>
      </c>
    </row>
    <row r="30" spans="1:11" ht="15" x14ac:dyDescent="0.25">
      <c r="A30" s="17">
        <v>18</v>
      </c>
      <c r="B30" s="18" t="s">
        <v>718</v>
      </c>
      <c r="C30" s="19" t="s">
        <v>592</v>
      </c>
      <c r="D30" s="20">
        <v>38820</v>
      </c>
      <c r="E30" s="9">
        <v>74</v>
      </c>
      <c r="F30" s="9">
        <v>67</v>
      </c>
      <c r="G30" s="9">
        <v>67</v>
      </c>
      <c r="H30" s="9">
        <v>67</v>
      </c>
      <c r="I30" s="10" t="str">
        <f t="shared" si="0"/>
        <v>Khá</v>
      </c>
      <c r="J30" s="9">
        <v>67</v>
      </c>
      <c r="K30" s="10" t="str">
        <f t="shared" si="1"/>
        <v>Khá</v>
      </c>
    </row>
    <row r="31" spans="1:11" ht="15" x14ac:dyDescent="0.25">
      <c r="A31" s="17">
        <v>19</v>
      </c>
      <c r="B31" s="18" t="s">
        <v>719</v>
      </c>
      <c r="C31" s="19" t="s">
        <v>720</v>
      </c>
      <c r="D31" s="20">
        <v>38721</v>
      </c>
      <c r="E31" s="9">
        <v>80</v>
      </c>
      <c r="F31" s="9">
        <v>80</v>
      </c>
      <c r="G31" s="9">
        <v>80</v>
      </c>
      <c r="H31" s="9">
        <v>80</v>
      </c>
      <c r="I31" s="10" t="str">
        <f t="shared" si="0"/>
        <v>Tốt</v>
      </c>
      <c r="J31" s="9">
        <v>80</v>
      </c>
      <c r="K31" s="10" t="str">
        <f t="shared" si="1"/>
        <v>Tốt</v>
      </c>
    </row>
    <row r="32" spans="1:11" ht="15" x14ac:dyDescent="0.25">
      <c r="A32" s="17">
        <v>20</v>
      </c>
      <c r="B32" s="18" t="s">
        <v>721</v>
      </c>
      <c r="C32" s="19" t="s">
        <v>722</v>
      </c>
      <c r="D32" s="20">
        <v>38736</v>
      </c>
      <c r="E32" s="9">
        <v>82</v>
      </c>
      <c r="F32" s="9">
        <v>77</v>
      </c>
      <c r="G32" s="9">
        <v>77</v>
      </c>
      <c r="H32" s="9">
        <v>77</v>
      </c>
      <c r="I32" s="10" t="str">
        <f t="shared" si="0"/>
        <v>Khá</v>
      </c>
      <c r="J32" s="9">
        <v>77</v>
      </c>
      <c r="K32" s="10" t="str">
        <f t="shared" si="1"/>
        <v>Khá</v>
      </c>
    </row>
    <row r="33" spans="1:11" ht="15" x14ac:dyDescent="0.25">
      <c r="A33" s="17">
        <v>21</v>
      </c>
      <c r="B33" s="18" t="s">
        <v>723</v>
      </c>
      <c r="C33" s="19" t="s">
        <v>724</v>
      </c>
      <c r="D33" s="20">
        <v>38727</v>
      </c>
      <c r="E33" s="9">
        <v>80</v>
      </c>
      <c r="F33" s="9">
        <v>77</v>
      </c>
      <c r="G33" s="9">
        <v>77</v>
      </c>
      <c r="H33" s="9">
        <v>77</v>
      </c>
      <c r="I33" s="10" t="str">
        <f t="shared" si="0"/>
        <v>Khá</v>
      </c>
      <c r="J33" s="9">
        <v>77</v>
      </c>
      <c r="K33" s="10" t="str">
        <f t="shared" si="1"/>
        <v>Khá</v>
      </c>
    </row>
    <row r="34" spans="1:11" ht="15" x14ac:dyDescent="0.25">
      <c r="A34" s="17">
        <v>22</v>
      </c>
      <c r="B34" s="18" t="s">
        <v>725</v>
      </c>
      <c r="C34" s="19" t="s">
        <v>726</v>
      </c>
      <c r="D34" s="20">
        <v>38744</v>
      </c>
      <c r="E34" s="9">
        <v>67</v>
      </c>
      <c r="F34" s="9">
        <v>77</v>
      </c>
      <c r="G34" s="9">
        <v>77</v>
      </c>
      <c r="H34" s="9">
        <v>77</v>
      </c>
      <c r="I34" s="10" t="str">
        <f t="shared" si="0"/>
        <v>Khá</v>
      </c>
      <c r="J34" s="9">
        <v>77</v>
      </c>
      <c r="K34" s="10" t="str">
        <f t="shared" si="1"/>
        <v>Khá</v>
      </c>
    </row>
    <row r="35" spans="1:11" ht="15" x14ac:dyDescent="0.25">
      <c r="A35" s="17">
        <v>23</v>
      </c>
      <c r="B35" s="18" t="s">
        <v>727</v>
      </c>
      <c r="C35" s="19" t="s">
        <v>728</v>
      </c>
      <c r="D35" s="20">
        <v>39040</v>
      </c>
      <c r="E35" s="9">
        <v>82</v>
      </c>
      <c r="F35" s="9">
        <v>82</v>
      </c>
      <c r="G35" s="9">
        <v>82</v>
      </c>
      <c r="H35" s="9">
        <v>82</v>
      </c>
      <c r="I35" s="10" t="str">
        <f t="shared" si="0"/>
        <v>Tốt</v>
      </c>
      <c r="J35" s="9">
        <v>82</v>
      </c>
      <c r="K35" s="10" t="str">
        <f t="shared" si="1"/>
        <v>Tốt</v>
      </c>
    </row>
    <row r="36" spans="1:11" ht="15" x14ac:dyDescent="0.25">
      <c r="A36" s="17">
        <v>24</v>
      </c>
      <c r="B36" s="18" t="s">
        <v>729</v>
      </c>
      <c r="C36" s="19" t="s">
        <v>730</v>
      </c>
      <c r="D36" s="20">
        <v>39025</v>
      </c>
      <c r="E36" s="9">
        <v>84</v>
      </c>
      <c r="F36" s="9">
        <v>82</v>
      </c>
      <c r="G36" s="9">
        <v>82</v>
      </c>
      <c r="H36" s="9">
        <v>82</v>
      </c>
      <c r="I36" s="10" t="str">
        <f t="shared" si="0"/>
        <v>Tốt</v>
      </c>
      <c r="J36" s="9">
        <v>82</v>
      </c>
      <c r="K36" s="10" t="str">
        <f t="shared" si="1"/>
        <v>Tốt</v>
      </c>
    </row>
    <row r="37" spans="1:11" ht="15" x14ac:dyDescent="0.25">
      <c r="A37" s="17">
        <v>25</v>
      </c>
      <c r="B37" s="18" t="s">
        <v>731</v>
      </c>
      <c r="C37" s="19" t="s">
        <v>732</v>
      </c>
      <c r="D37" s="20">
        <v>38905</v>
      </c>
      <c r="E37" s="9">
        <v>90</v>
      </c>
      <c r="F37" s="9">
        <v>90</v>
      </c>
      <c r="G37" s="9">
        <v>90</v>
      </c>
      <c r="H37" s="9">
        <v>90</v>
      </c>
      <c r="I37" s="10" t="str">
        <f t="shared" si="0"/>
        <v>Xuất sắc</v>
      </c>
      <c r="J37" s="9">
        <v>90</v>
      </c>
      <c r="K37" s="10" t="str">
        <f t="shared" si="1"/>
        <v>Xuất sắc</v>
      </c>
    </row>
    <row r="38" spans="1:11" ht="15" x14ac:dyDescent="0.25">
      <c r="A38" s="17">
        <v>26</v>
      </c>
      <c r="B38" s="18" t="s">
        <v>733</v>
      </c>
      <c r="C38" s="19" t="s">
        <v>734</v>
      </c>
      <c r="D38" s="20">
        <v>38899</v>
      </c>
      <c r="E38" s="9">
        <v>70</v>
      </c>
      <c r="F38" s="9">
        <v>70</v>
      </c>
      <c r="G38" s="9">
        <v>70</v>
      </c>
      <c r="H38" s="9">
        <v>70</v>
      </c>
      <c r="I38" s="10" t="str">
        <f t="shared" si="0"/>
        <v>Khá</v>
      </c>
      <c r="J38" s="9">
        <v>70</v>
      </c>
      <c r="K38" s="10" t="str">
        <f t="shared" si="1"/>
        <v>Khá</v>
      </c>
    </row>
    <row r="39" spans="1:11" ht="15" x14ac:dyDescent="0.25">
      <c r="A39" s="17">
        <v>27</v>
      </c>
      <c r="B39" s="18" t="s">
        <v>735</v>
      </c>
      <c r="C39" s="19" t="s">
        <v>736</v>
      </c>
      <c r="D39" s="20">
        <v>39058</v>
      </c>
      <c r="E39" s="9">
        <v>86</v>
      </c>
      <c r="F39" s="9">
        <v>84</v>
      </c>
      <c r="G39" s="9">
        <v>84</v>
      </c>
      <c r="H39" s="9">
        <v>84</v>
      </c>
      <c r="I39" s="10" t="str">
        <f t="shared" si="0"/>
        <v>Tốt</v>
      </c>
      <c r="J39" s="9">
        <v>84</v>
      </c>
      <c r="K39" s="10" t="str">
        <f t="shared" si="1"/>
        <v>Tốt</v>
      </c>
    </row>
    <row r="40" spans="1:11" ht="15" x14ac:dyDescent="0.25">
      <c r="A40" s="17">
        <v>28</v>
      </c>
      <c r="B40" s="18" t="s">
        <v>737</v>
      </c>
      <c r="C40" s="19" t="s">
        <v>738</v>
      </c>
      <c r="D40" s="20">
        <v>38966</v>
      </c>
      <c r="E40" s="9">
        <v>85</v>
      </c>
      <c r="F40" s="9">
        <v>85</v>
      </c>
      <c r="G40" s="9">
        <v>85</v>
      </c>
      <c r="H40" s="9">
        <v>85</v>
      </c>
      <c r="I40" s="10" t="str">
        <f t="shared" si="0"/>
        <v>Tốt</v>
      </c>
      <c r="J40" s="9">
        <v>85</v>
      </c>
      <c r="K40" s="10" t="str">
        <f t="shared" si="1"/>
        <v>Tốt</v>
      </c>
    </row>
    <row r="41" spans="1:11" ht="15" x14ac:dyDescent="0.25">
      <c r="A41" s="17">
        <v>29</v>
      </c>
      <c r="B41" s="18" t="s">
        <v>739</v>
      </c>
      <c r="C41" s="19" t="s">
        <v>740</v>
      </c>
      <c r="D41" s="20">
        <v>38893</v>
      </c>
      <c r="E41" s="9">
        <v>69</v>
      </c>
      <c r="F41" s="9">
        <v>69</v>
      </c>
      <c r="G41" s="9">
        <v>69</v>
      </c>
      <c r="H41" s="9">
        <v>69</v>
      </c>
      <c r="I41" s="10" t="str">
        <f t="shared" si="0"/>
        <v>Khá</v>
      </c>
      <c r="J41" s="9">
        <v>69</v>
      </c>
      <c r="K41" s="10" t="str">
        <f t="shared" si="1"/>
        <v>Khá</v>
      </c>
    </row>
    <row r="42" spans="1:11" ht="15" x14ac:dyDescent="0.25">
      <c r="A42" s="17">
        <v>30</v>
      </c>
      <c r="B42" s="18" t="s">
        <v>741</v>
      </c>
      <c r="C42" s="19" t="s">
        <v>742</v>
      </c>
      <c r="D42" s="20">
        <v>38799</v>
      </c>
      <c r="E42" s="9">
        <v>96</v>
      </c>
      <c r="F42" s="9">
        <v>96</v>
      </c>
      <c r="G42" s="9">
        <v>96</v>
      </c>
      <c r="H42" s="9">
        <v>96</v>
      </c>
      <c r="I42" s="10" t="str">
        <f t="shared" si="0"/>
        <v>Xuất sắc</v>
      </c>
      <c r="J42" s="9">
        <v>96</v>
      </c>
      <c r="K42" s="10" t="str">
        <f t="shared" si="1"/>
        <v>Xuất sắc</v>
      </c>
    </row>
    <row r="43" spans="1:11" ht="15" x14ac:dyDescent="0.25">
      <c r="A43" s="17">
        <v>31</v>
      </c>
      <c r="B43" s="18" t="s">
        <v>743</v>
      </c>
      <c r="C43" s="19" t="s">
        <v>744</v>
      </c>
      <c r="D43" s="20">
        <v>39015</v>
      </c>
      <c r="E43" s="9">
        <v>82</v>
      </c>
      <c r="F43" s="9">
        <v>82</v>
      </c>
      <c r="G43" s="9">
        <v>82</v>
      </c>
      <c r="H43" s="9">
        <v>82</v>
      </c>
      <c r="I43" s="10" t="str">
        <f t="shared" si="0"/>
        <v>Tốt</v>
      </c>
      <c r="J43" s="9">
        <v>82</v>
      </c>
      <c r="K43" s="10" t="str">
        <f t="shared" si="1"/>
        <v>Tốt</v>
      </c>
    </row>
    <row r="44" spans="1:11" ht="15" x14ac:dyDescent="0.25">
      <c r="A44" s="17">
        <v>32</v>
      </c>
      <c r="B44" s="18" t="s">
        <v>745</v>
      </c>
      <c r="C44" s="19" t="s">
        <v>746</v>
      </c>
      <c r="D44" s="20">
        <v>39046</v>
      </c>
      <c r="E44" s="9">
        <v>88</v>
      </c>
      <c r="F44" s="9">
        <v>86</v>
      </c>
      <c r="G44" s="9">
        <v>86</v>
      </c>
      <c r="H44" s="9">
        <v>86</v>
      </c>
      <c r="I44" s="10" t="str">
        <f t="shared" si="0"/>
        <v>Tốt</v>
      </c>
      <c r="J44" s="9">
        <v>86</v>
      </c>
      <c r="K44" s="10" t="str">
        <f t="shared" si="1"/>
        <v>Tốt</v>
      </c>
    </row>
    <row r="45" spans="1:11" ht="15" x14ac:dyDescent="0.25">
      <c r="A45" s="17">
        <v>33</v>
      </c>
      <c r="B45" s="18" t="s">
        <v>747</v>
      </c>
      <c r="C45" s="19" t="s">
        <v>748</v>
      </c>
      <c r="D45" s="20">
        <v>38859</v>
      </c>
      <c r="E45" s="9">
        <v>70</v>
      </c>
      <c r="F45" s="9">
        <v>67</v>
      </c>
      <c r="G45" s="9">
        <v>67</v>
      </c>
      <c r="H45" s="9">
        <v>67</v>
      </c>
      <c r="I45" s="10" t="str">
        <f t="shared" si="0"/>
        <v>Khá</v>
      </c>
      <c r="J45" s="9">
        <v>67</v>
      </c>
      <c r="K45" s="10" t="str">
        <f t="shared" si="1"/>
        <v>Khá</v>
      </c>
    </row>
    <row r="46" spans="1:11" ht="15" x14ac:dyDescent="0.25">
      <c r="A46" s="17">
        <v>34</v>
      </c>
      <c r="B46" s="18" t="s">
        <v>749</v>
      </c>
      <c r="C46" s="19" t="s">
        <v>750</v>
      </c>
      <c r="D46" s="20">
        <v>38775</v>
      </c>
      <c r="E46" s="9">
        <v>70</v>
      </c>
      <c r="F46" s="9">
        <v>80</v>
      </c>
      <c r="G46" s="9">
        <v>80</v>
      </c>
      <c r="H46" s="9">
        <v>80</v>
      </c>
      <c r="I46" s="10" t="str">
        <f t="shared" si="0"/>
        <v>Tốt</v>
      </c>
      <c r="J46" s="9">
        <v>80</v>
      </c>
      <c r="K46" s="10" t="str">
        <f t="shared" si="1"/>
        <v>Tốt</v>
      </c>
    </row>
    <row r="47" spans="1:11" ht="15" x14ac:dyDescent="0.25">
      <c r="A47" s="17">
        <v>35</v>
      </c>
      <c r="B47" s="18" t="s">
        <v>751</v>
      </c>
      <c r="C47" s="19" t="s">
        <v>752</v>
      </c>
      <c r="D47" s="20">
        <v>38853</v>
      </c>
      <c r="E47" s="9">
        <v>80</v>
      </c>
      <c r="F47" s="9">
        <v>82</v>
      </c>
      <c r="G47" s="9">
        <v>82</v>
      </c>
      <c r="H47" s="9">
        <v>82</v>
      </c>
      <c r="I47" s="10" t="str">
        <f t="shared" si="0"/>
        <v>Tốt</v>
      </c>
      <c r="J47" s="9">
        <v>82</v>
      </c>
      <c r="K47" s="10" t="str">
        <f t="shared" si="1"/>
        <v>Tốt</v>
      </c>
    </row>
    <row r="48" spans="1:11" ht="15" x14ac:dyDescent="0.25">
      <c r="A48" s="17">
        <v>36</v>
      </c>
      <c r="B48" s="18" t="s">
        <v>753</v>
      </c>
      <c r="C48" s="19" t="s">
        <v>754</v>
      </c>
      <c r="D48" s="20">
        <v>38994</v>
      </c>
      <c r="E48" s="9">
        <v>80</v>
      </c>
      <c r="F48" s="9">
        <v>77</v>
      </c>
      <c r="G48" s="9">
        <v>77</v>
      </c>
      <c r="H48" s="9">
        <v>77</v>
      </c>
      <c r="I48" s="10" t="str">
        <f t="shared" si="0"/>
        <v>Khá</v>
      </c>
      <c r="J48" s="9">
        <v>77</v>
      </c>
      <c r="K48" s="10" t="str">
        <f t="shared" si="1"/>
        <v>Khá</v>
      </c>
    </row>
    <row r="49" spans="1:11" ht="15" x14ac:dyDescent="0.25">
      <c r="A49" s="17">
        <v>37</v>
      </c>
      <c r="B49" s="18" t="s">
        <v>755</v>
      </c>
      <c r="C49" s="19" t="s">
        <v>756</v>
      </c>
      <c r="D49" s="20">
        <v>38760</v>
      </c>
      <c r="E49" s="9">
        <v>96</v>
      </c>
      <c r="F49" s="9">
        <v>96</v>
      </c>
      <c r="G49" s="9">
        <v>96</v>
      </c>
      <c r="H49" s="9">
        <v>96</v>
      </c>
      <c r="I49" s="10" t="str">
        <f t="shared" si="0"/>
        <v>Xuất sắc</v>
      </c>
      <c r="J49" s="9">
        <v>96</v>
      </c>
      <c r="K49" s="10" t="str">
        <f t="shared" si="1"/>
        <v>Xuất sắc</v>
      </c>
    </row>
    <row r="50" spans="1:11" ht="15" x14ac:dyDescent="0.25">
      <c r="A50" s="17">
        <v>38</v>
      </c>
      <c r="B50" s="18" t="s">
        <v>757</v>
      </c>
      <c r="C50" s="19" t="s">
        <v>758</v>
      </c>
      <c r="D50" s="20">
        <v>38732</v>
      </c>
      <c r="E50" s="9">
        <v>82</v>
      </c>
      <c r="F50" s="9">
        <v>80</v>
      </c>
      <c r="G50" s="9">
        <v>80</v>
      </c>
      <c r="H50" s="9">
        <v>80</v>
      </c>
      <c r="I50" s="10" t="str">
        <f t="shared" si="0"/>
        <v>Tốt</v>
      </c>
      <c r="J50" s="9">
        <v>80</v>
      </c>
      <c r="K50" s="10" t="str">
        <f t="shared" si="1"/>
        <v>Tốt</v>
      </c>
    </row>
    <row r="51" spans="1:11" ht="15" x14ac:dyDescent="0.25">
      <c r="A51" s="17">
        <v>39</v>
      </c>
      <c r="B51" s="18" t="s">
        <v>759</v>
      </c>
      <c r="C51" s="19" t="s">
        <v>760</v>
      </c>
      <c r="D51" s="20">
        <v>39022</v>
      </c>
      <c r="E51" s="9">
        <v>68</v>
      </c>
      <c r="F51" s="9">
        <v>68</v>
      </c>
      <c r="G51" s="9">
        <v>68</v>
      </c>
      <c r="H51" s="9">
        <v>68</v>
      </c>
      <c r="I51" s="10" t="str">
        <f t="shared" si="0"/>
        <v>Khá</v>
      </c>
      <c r="J51" s="9">
        <v>68</v>
      </c>
      <c r="K51" s="10" t="str">
        <f t="shared" si="1"/>
        <v>Khá</v>
      </c>
    </row>
    <row r="52" spans="1:11" ht="15" x14ac:dyDescent="0.25">
      <c r="A52" s="17">
        <v>40</v>
      </c>
      <c r="B52" s="18" t="s">
        <v>761</v>
      </c>
      <c r="C52" s="19" t="s">
        <v>762</v>
      </c>
      <c r="D52" s="20">
        <v>39000</v>
      </c>
      <c r="E52" s="9">
        <v>82</v>
      </c>
      <c r="F52" s="9">
        <v>77</v>
      </c>
      <c r="G52" s="9">
        <v>77</v>
      </c>
      <c r="H52" s="9">
        <v>77</v>
      </c>
      <c r="I52" s="10" t="str">
        <f t="shared" si="0"/>
        <v>Khá</v>
      </c>
      <c r="J52" s="9">
        <v>77</v>
      </c>
      <c r="K52" s="10" t="str">
        <f t="shared" si="1"/>
        <v>Khá</v>
      </c>
    </row>
    <row r="53" spans="1:11" ht="15" x14ac:dyDescent="0.25">
      <c r="A53" s="17">
        <v>41</v>
      </c>
      <c r="B53" s="18" t="s">
        <v>763</v>
      </c>
      <c r="C53" s="19" t="s">
        <v>764</v>
      </c>
      <c r="D53" s="20">
        <v>39059</v>
      </c>
      <c r="E53" s="9">
        <v>82</v>
      </c>
      <c r="F53" s="9">
        <v>82</v>
      </c>
      <c r="G53" s="9">
        <v>82</v>
      </c>
      <c r="H53" s="9">
        <v>82</v>
      </c>
      <c r="I53" s="10" t="str">
        <f t="shared" si="0"/>
        <v>Tốt</v>
      </c>
      <c r="J53" s="9">
        <v>82</v>
      </c>
      <c r="K53" s="10" t="str">
        <f t="shared" si="1"/>
        <v>Tốt</v>
      </c>
    </row>
    <row r="54" spans="1:11" ht="15" x14ac:dyDescent="0.25">
      <c r="A54" s="17">
        <v>42</v>
      </c>
      <c r="B54" s="18" t="s">
        <v>765</v>
      </c>
      <c r="C54" s="19" t="s">
        <v>766</v>
      </c>
      <c r="D54" s="20">
        <v>38840</v>
      </c>
      <c r="E54" s="9">
        <v>65</v>
      </c>
      <c r="F54" s="9">
        <v>67</v>
      </c>
      <c r="G54" s="9">
        <v>67</v>
      </c>
      <c r="H54" s="9">
        <v>67</v>
      </c>
      <c r="I54" s="10" t="str">
        <f t="shared" si="0"/>
        <v>Khá</v>
      </c>
      <c r="J54" s="9">
        <v>67</v>
      </c>
      <c r="K54" s="10" t="str">
        <f t="shared" si="1"/>
        <v>Khá</v>
      </c>
    </row>
    <row r="55" spans="1:11" ht="15" x14ac:dyDescent="0.25">
      <c r="A55" s="17">
        <v>43</v>
      </c>
      <c r="B55" s="18" t="s">
        <v>767</v>
      </c>
      <c r="C55" s="19" t="s">
        <v>768</v>
      </c>
      <c r="D55" s="20">
        <v>38870</v>
      </c>
      <c r="E55" s="9">
        <v>100</v>
      </c>
      <c r="F55" s="9">
        <v>86</v>
      </c>
      <c r="G55" s="9">
        <v>86</v>
      </c>
      <c r="H55" s="9">
        <v>86</v>
      </c>
      <c r="I55" s="10" t="str">
        <f t="shared" si="0"/>
        <v>Tốt</v>
      </c>
      <c r="J55" s="9">
        <v>86</v>
      </c>
      <c r="K55" s="10" t="str">
        <f t="shared" si="1"/>
        <v>Tốt</v>
      </c>
    </row>
    <row r="56" spans="1:11" ht="15" x14ac:dyDescent="0.25">
      <c r="A56" s="17">
        <v>44</v>
      </c>
      <c r="B56" s="18" t="s">
        <v>769</v>
      </c>
      <c r="C56" s="19" t="s">
        <v>770</v>
      </c>
      <c r="D56" s="20">
        <v>38893</v>
      </c>
      <c r="E56" s="9">
        <v>80</v>
      </c>
      <c r="F56" s="9">
        <v>77</v>
      </c>
      <c r="G56" s="9">
        <v>77</v>
      </c>
      <c r="H56" s="9">
        <v>77</v>
      </c>
      <c r="I56" s="10" t="str">
        <f t="shared" si="0"/>
        <v>Khá</v>
      </c>
      <c r="J56" s="9">
        <v>77</v>
      </c>
      <c r="K56" s="10" t="str">
        <f t="shared" si="1"/>
        <v>Khá</v>
      </c>
    </row>
    <row r="57" spans="1:11" ht="15" x14ac:dyDescent="0.25">
      <c r="A57" s="17">
        <v>45</v>
      </c>
      <c r="B57" s="18" t="s">
        <v>771</v>
      </c>
      <c r="C57" s="19" t="s">
        <v>772</v>
      </c>
      <c r="D57" s="20">
        <v>38722</v>
      </c>
      <c r="E57" s="9">
        <v>76</v>
      </c>
      <c r="F57" s="9">
        <v>86</v>
      </c>
      <c r="G57" s="9">
        <v>86</v>
      </c>
      <c r="H57" s="9">
        <v>86</v>
      </c>
      <c r="I57" s="10" t="str">
        <f t="shared" si="0"/>
        <v>Tốt</v>
      </c>
      <c r="J57" s="9">
        <v>86</v>
      </c>
      <c r="K57" s="10" t="str">
        <f t="shared" si="1"/>
        <v>Tốt</v>
      </c>
    </row>
    <row r="58" spans="1:11" ht="15" x14ac:dyDescent="0.25">
      <c r="A58" s="17">
        <v>46</v>
      </c>
      <c r="B58" s="18" t="s">
        <v>773</v>
      </c>
      <c r="C58" s="19" t="s">
        <v>774</v>
      </c>
      <c r="D58" s="20">
        <v>38973</v>
      </c>
      <c r="E58" s="9">
        <v>87</v>
      </c>
      <c r="F58" s="9">
        <v>82</v>
      </c>
      <c r="G58" s="9">
        <v>82</v>
      </c>
      <c r="H58" s="9">
        <v>82</v>
      </c>
      <c r="I58" s="10" t="str">
        <f t="shared" si="0"/>
        <v>Tốt</v>
      </c>
      <c r="J58" s="9">
        <v>82</v>
      </c>
      <c r="K58" s="10" t="str">
        <f t="shared" si="1"/>
        <v>Tốt</v>
      </c>
    </row>
    <row r="59" spans="1:11" ht="15" x14ac:dyDescent="0.25">
      <c r="A59" s="17">
        <v>47</v>
      </c>
      <c r="B59" s="18" t="s">
        <v>775</v>
      </c>
      <c r="C59" s="19" t="s">
        <v>776</v>
      </c>
      <c r="D59" s="20">
        <v>38782</v>
      </c>
      <c r="E59" s="9">
        <v>70</v>
      </c>
      <c r="F59" s="9">
        <v>70</v>
      </c>
      <c r="G59" s="9">
        <v>70</v>
      </c>
      <c r="H59" s="9">
        <v>70</v>
      </c>
      <c r="I59" s="10" t="str">
        <f t="shared" si="0"/>
        <v>Khá</v>
      </c>
      <c r="J59" s="9">
        <v>70</v>
      </c>
      <c r="K59" s="10" t="str">
        <f t="shared" si="1"/>
        <v>Khá</v>
      </c>
    </row>
    <row r="60" spans="1:11" ht="15" x14ac:dyDescent="0.25">
      <c r="A60" s="17">
        <v>48</v>
      </c>
      <c r="B60" s="18" t="s">
        <v>777</v>
      </c>
      <c r="C60" s="19" t="s">
        <v>778</v>
      </c>
      <c r="D60" s="20">
        <v>38726</v>
      </c>
      <c r="E60" s="9">
        <v>82</v>
      </c>
      <c r="F60" s="9">
        <v>80</v>
      </c>
      <c r="G60" s="9">
        <v>80</v>
      </c>
      <c r="H60" s="9">
        <v>80</v>
      </c>
      <c r="I60" s="10" t="str">
        <f t="shared" si="0"/>
        <v>Tốt</v>
      </c>
      <c r="J60" s="9">
        <v>80</v>
      </c>
      <c r="K60" s="10" t="str">
        <f t="shared" si="1"/>
        <v>Tốt</v>
      </c>
    </row>
    <row r="61" spans="1:11" ht="15" x14ac:dyDescent="0.25">
      <c r="A61" s="17">
        <v>49</v>
      </c>
      <c r="B61" s="18" t="s">
        <v>779</v>
      </c>
      <c r="C61" s="19" t="s">
        <v>780</v>
      </c>
      <c r="D61" s="20">
        <v>39028</v>
      </c>
      <c r="E61" s="9">
        <v>91</v>
      </c>
      <c r="F61" s="9">
        <v>87</v>
      </c>
      <c r="G61" s="9">
        <v>87</v>
      </c>
      <c r="H61" s="9">
        <v>87</v>
      </c>
      <c r="I61" s="10" t="str">
        <f t="shared" si="0"/>
        <v>Tốt</v>
      </c>
      <c r="J61" s="9">
        <v>87</v>
      </c>
      <c r="K61" s="10" t="str">
        <f t="shared" si="1"/>
        <v>Tốt</v>
      </c>
    </row>
    <row r="62" spans="1:11" ht="15" x14ac:dyDescent="0.25">
      <c r="A62" s="17">
        <v>50</v>
      </c>
      <c r="B62" s="18" t="s">
        <v>781</v>
      </c>
      <c r="C62" s="19" t="s">
        <v>782</v>
      </c>
      <c r="D62" s="20">
        <v>38787</v>
      </c>
      <c r="E62" s="9">
        <v>90</v>
      </c>
      <c r="F62" s="9">
        <v>90</v>
      </c>
      <c r="G62" s="9">
        <v>90</v>
      </c>
      <c r="H62" s="9">
        <v>90</v>
      </c>
      <c r="I62" s="10" t="str">
        <f>IF(H62&gt;=90,"Xuất sắc",IF(H62&gt;=80,"Tốt", IF(H62&gt;=65,"Khá",IF(H62&gt;=50,"Trung bình", IF(H62&gt;=35, "Yếu", "Kém")))))</f>
        <v>Xuất sắc</v>
      </c>
      <c r="J62" s="9">
        <v>90</v>
      </c>
      <c r="K62" s="10" t="str">
        <f>IF(J62&gt;=90,"Xuất sắc",IF(J62&gt;=80,"Tốt", IF(J62&gt;=65,"Khá",IF(J62&gt;=50,"Trung bình", IF(J62&gt;=35, "Yếu", "Kém")))))</f>
        <v>Xuất sắc</v>
      </c>
    </row>
    <row r="64" spans="1:11" x14ac:dyDescent="0.2">
      <c r="A64" s="31" t="s">
        <v>785</v>
      </c>
      <c r="B64" s="31"/>
      <c r="C64" s="31"/>
    </row>
  </sheetData>
  <mergeCells count="16">
    <mergeCell ref="A6:K6"/>
    <mergeCell ref="A64:C64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62">
    <cfRule type="duplicateValues" dxfId="9" priority="5"/>
    <cfRule type="duplicateValues" dxfId="8" priority="6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F69C7-7E65-4BB8-89E6-B4F75F6330CB}">
  <dimension ref="A1:K61"/>
  <sheetViews>
    <sheetView topLeftCell="A41" workbookViewId="0">
      <selection activeCell="A61" sqref="A61:XFD61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17.875" bestFit="1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37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9"/>
      <c r="B12" s="38"/>
      <c r="C12" s="38"/>
      <c r="D12" s="38"/>
      <c r="E12" s="8"/>
      <c r="F12" s="8"/>
      <c r="G12" s="8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5" x14ac:dyDescent="0.25">
      <c r="A13" s="17">
        <v>1</v>
      </c>
      <c r="B13" s="18" t="s">
        <v>786</v>
      </c>
      <c r="C13" s="19" t="s">
        <v>787</v>
      </c>
      <c r="D13" s="20">
        <v>39018</v>
      </c>
      <c r="E13" s="9">
        <v>82</v>
      </c>
      <c r="F13" s="9">
        <v>82</v>
      </c>
      <c r="G13" s="9">
        <v>82</v>
      </c>
      <c r="H13" s="9">
        <v>82</v>
      </c>
      <c r="I13" s="10" t="str">
        <f t="shared" ref="I13:I59" si="0">IF(H13&gt;=90,"Xuất sắc",IF(H13&gt;=80,"Tốt", IF(H13&gt;=65,"Khá",IF(H13&gt;=50,"Trung bình", IF(H13&gt;=35, "Yếu", "Kém")))))</f>
        <v>Tốt</v>
      </c>
      <c r="J13" s="9">
        <v>82</v>
      </c>
      <c r="K13" s="10" t="str">
        <f t="shared" ref="K13:K59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788</v>
      </c>
      <c r="C14" s="19" t="s">
        <v>296</v>
      </c>
      <c r="D14" s="20">
        <v>38983</v>
      </c>
      <c r="E14" s="9">
        <v>70</v>
      </c>
      <c r="F14" s="9">
        <v>80</v>
      </c>
      <c r="G14" s="9">
        <v>80</v>
      </c>
      <c r="H14" s="9">
        <v>80</v>
      </c>
      <c r="I14" s="10" t="str">
        <f t="shared" si="0"/>
        <v>Tốt</v>
      </c>
      <c r="J14" s="9">
        <v>80</v>
      </c>
      <c r="K14" s="10" t="str">
        <f t="shared" si="1"/>
        <v>Tốt</v>
      </c>
    </row>
    <row r="15" spans="1:11" ht="15" x14ac:dyDescent="0.25">
      <c r="A15" s="17">
        <v>3</v>
      </c>
      <c r="B15" s="18" t="s">
        <v>789</v>
      </c>
      <c r="C15" s="19" t="s">
        <v>790</v>
      </c>
      <c r="D15" s="20">
        <v>38876</v>
      </c>
      <c r="E15" s="9">
        <v>90</v>
      </c>
      <c r="F15" s="9">
        <v>90</v>
      </c>
      <c r="G15" s="9">
        <v>90</v>
      </c>
      <c r="H15" s="9">
        <v>90</v>
      </c>
      <c r="I15" s="10" t="str">
        <f t="shared" si="0"/>
        <v>Xuất sắc</v>
      </c>
      <c r="J15" s="9">
        <v>90</v>
      </c>
      <c r="K15" s="10" t="str">
        <f t="shared" si="1"/>
        <v>Xuất sắc</v>
      </c>
    </row>
    <row r="16" spans="1:11" ht="15" x14ac:dyDescent="0.25">
      <c r="A16" s="17">
        <v>4</v>
      </c>
      <c r="B16" s="18" t="s">
        <v>791</v>
      </c>
      <c r="C16" s="19" t="s">
        <v>792</v>
      </c>
      <c r="D16" s="20">
        <v>38777</v>
      </c>
      <c r="E16" s="9">
        <v>80</v>
      </c>
      <c r="F16" s="9">
        <v>80</v>
      </c>
      <c r="G16" s="9">
        <v>80</v>
      </c>
      <c r="H16" s="9">
        <v>80</v>
      </c>
      <c r="I16" s="10" t="str">
        <f t="shared" si="0"/>
        <v>Tốt</v>
      </c>
      <c r="J16" s="9">
        <v>80</v>
      </c>
      <c r="K16" s="10" t="str">
        <f t="shared" si="1"/>
        <v>Tốt</v>
      </c>
    </row>
    <row r="17" spans="1:11" ht="15" x14ac:dyDescent="0.25">
      <c r="A17" s="17">
        <v>5</v>
      </c>
      <c r="B17" s="18" t="s">
        <v>793</v>
      </c>
      <c r="C17" s="19" t="s">
        <v>794</v>
      </c>
      <c r="D17" s="20">
        <v>38881</v>
      </c>
      <c r="E17" s="9">
        <v>100</v>
      </c>
      <c r="F17" s="9">
        <v>100</v>
      </c>
      <c r="G17" s="9">
        <v>100</v>
      </c>
      <c r="H17" s="9">
        <v>100</v>
      </c>
      <c r="I17" s="10" t="str">
        <f t="shared" si="0"/>
        <v>Xuất sắc</v>
      </c>
      <c r="J17" s="9">
        <v>100</v>
      </c>
      <c r="K17" s="10" t="str">
        <f t="shared" si="1"/>
        <v>Xuất sắc</v>
      </c>
    </row>
    <row r="18" spans="1:11" ht="15" x14ac:dyDescent="0.25">
      <c r="A18" s="17">
        <v>6</v>
      </c>
      <c r="B18" s="18" t="s">
        <v>795</v>
      </c>
      <c r="C18" s="19" t="s">
        <v>394</v>
      </c>
      <c r="D18" s="20">
        <v>38824</v>
      </c>
      <c r="E18" s="9">
        <v>75</v>
      </c>
      <c r="F18" s="9">
        <v>85</v>
      </c>
      <c r="G18" s="9">
        <v>85</v>
      </c>
      <c r="H18" s="9">
        <v>85</v>
      </c>
      <c r="I18" s="10" t="str">
        <f t="shared" si="0"/>
        <v>Tốt</v>
      </c>
      <c r="J18" s="9">
        <v>85</v>
      </c>
      <c r="K18" s="10" t="str">
        <f t="shared" si="1"/>
        <v>Tốt</v>
      </c>
    </row>
    <row r="19" spans="1:11" ht="15" x14ac:dyDescent="0.25">
      <c r="A19" s="17">
        <v>7</v>
      </c>
      <c r="B19" s="18" t="s">
        <v>796</v>
      </c>
      <c r="C19" s="19" t="s">
        <v>797</v>
      </c>
      <c r="D19" s="20">
        <v>39012</v>
      </c>
      <c r="E19" s="9">
        <v>80</v>
      </c>
      <c r="F19" s="9">
        <v>80</v>
      </c>
      <c r="G19" s="9">
        <v>80</v>
      </c>
      <c r="H19" s="9">
        <v>80</v>
      </c>
      <c r="I19" s="10" t="str">
        <f t="shared" si="0"/>
        <v>Tốt</v>
      </c>
      <c r="J19" s="9">
        <v>80</v>
      </c>
      <c r="K19" s="10" t="str">
        <f t="shared" si="1"/>
        <v>Tốt</v>
      </c>
    </row>
    <row r="20" spans="1:11" ht="15" x14ac:dyDescent="0.25">
      <c r="A20" s="17">
        <v>8</v>
      </c>
      <c r="B20" s="18" t="s">
        <v>798</v>
      </c>
      <c r="C20" s="19" t="s">
        <v>799</v>
      </c>
      <c r="D20" s="20">
        <v>38761</v>
      </c>
      <c r="E20" s="9">
        <v>77</v>
      </c>
      <c r="F20" s="9">
        <v>77</v>
      </c>
      <c r="G20" s="9">
        <v>77</v>
      </c>
      <c r="H20" s="9">
        <v>77</v>
      </c>
      <c r="I20" s="10" t="str">
        <f t="shared" si="0"/>
        <v>Khá</v>
      </c>
      <c r="J20" s="9">
        <v>77</v>
      </c>
      <c r="K20" s="10" t="str">
        <f t="shared" si="1"/>
        <v>Khá</v>
      </c>
    </row>
    <row r="21" spans="1:11" ht="15" x14ac:dyDescent="0.25">
      <c r="A21" s="17">
        <v>9</v>
      </c>
      <c r="B21" s="18" t="s">
        <v>800</v>
      </c>
      <c r="C21" s="19" t="s">
        <v>801</v>
      </c>
      <c r="D21" s="20">
        <v>38857</v>
      </c>
      <c r="E21" s="9">
        <v>90</v>
      </c>
      <c r="F21" s="9">
        <v>90</v>
      </c>
      <c r="G21" s="9">
        <v>90</v>
      </c>
      <c r="H21" s="9">
        <v>90</v>
      </c>
      <c r="I21" s="10" t="str">
        <f t="shared" si="0"/>
        <v>Xuất sắc</v>
      </c>
      <c r="J21" s="9">
        <v>90</v>
      </c>
      <c r="K21" s="10" t="str">
        <f t="shared" si="1"/>
        <v>Xuất sắc</v>
      </c>
    </row>
    <row r="22" spans="1:11" ht="15" x14ac:dyDescent="0.25">
      <c r="A22" s="17">
        <v>10</v>
      </c>
      <c r="B22" s="18" t="s">
        <v>802</v>
      </c>
      <c r="C22" s="19" t="s">
        <v>803</v>
      </c>
      <c r="D22" s="20">
        <v>38994</v>
      </c>
      <c r="E22" s="9">
        <v>72</v>
      </c>
      <c r="F22" s="9">
        <v>82</v>
      </c>
      <c r="G22" s="9">
        <v>82</v>
      </c>
      <c r="H22" s="9">
        <v>82</v>
      </c>
      <c r="I22" s="10" t="str">
        <f t="shared" si="0"/>
        <v>Tốt</v>
      </c>
      <c r="J22" s="9">
        <v>82</v>
      </c>
      <c r="K22" s="10" t="str">
        <f t="shared" si="1"/>
        <v>Tốt</v>
      </c>
    </row>
    <row r="23" spans="1:11" ht="15" x14ac:dyDescent="0.25">
      <c r="A23" s="17">
        <v>11</v>
      </c>
      <c r="B23" s="18" t="s">
        <v>804</v>
      </c>
      <c r="C23" s="19" t="s">
        <v>805</v>
      </c>
      <c r="D23" s="20">
        <v>38718</v>
      </c>
      <c r="E23" s="9">
        <v>84</v>
      </c>
      <c r="F23" s="9">
        <v>84</v>
      </c>
      <c r="G23" s="9">
        <v>84</v>
      </c>
      <c r="H23" s="9">
        <v>84</v>
      </c>
      <c r="I23" s="10" t="str">
        <f t="shared" si="0"/>
        <v>Tốt</v>
      </c>
      <c r="J23" s="9">
        <v>84</v>
      </c>
      <c r="K23" s="10" t="str">
        <f t="shared" si="1"/>
        <v>Tốt</v>
      </c>
    </row>
    <row r="24" spans="1:11" ht="15" x14ac:dyDescent="0.25">
      <c r="A24" s="17">
        <v>12</v>
      </c>
      <c r="B24" s="18" t="s">
        <v>806</v>
      </c>
      <c r="C24" s="19" t="s">
        <v>807</v>
      </c>
      <c r="D24" s="20">
        <v>38785</v>
      </c>
      <c r="E24" s="9">
        <v>82</v>
      </c>
      <c r="F24" s="9">
        <v>82</v>
      </c>
      <c r="G24" s="9">
        <v>82</v>
      </c>
      <c r="H24" s="9">
        <v>82</v>
      </c>
      <c r="I24" s="10" t="str">
        <f t="shared" si="0"/>
        <v>Tốt</v>
      </c>
      <c r="J24" s="9">
        <v>82</v>
      </c>
      <c r="K24" s="10" t="str">
        <f t="shared" si="1"/>
        <v>Tốt</v>
      </c>
    </row>
    <row r="25" spans="1:11" ht="15" x14ac:dyDescent="0.25">
      <c r="A25" s="17">
        <v>13</v>
      </c>
      <c r="B25" s="18" t="s">
        <v>808</v>
      </c>
      <c r="C25" s="19" t="s">
        <v>809</v>
      </c>
      <c r="D25" s="20">
        <v>38880</v>
      </c>
      <c r="E25" s="9">
        <v>80</v>
      </c>
      <c r="F25" s="9">
        <v>80</v>
      </c>
      <c r="G25" s="9">
        <v>80</v>
      </c>
      <c r="H25" s="9">
        <v>80</v>
      </c>
      <c r="I25" s="10" t="str">
        <f t="shared" si="0"/>
        <v>Tốt</v>
      </c>
      <c r="J25" s="9">
        <v>80</v>
      </c>
      <c r="K25" s="10" t="str">
        <f t="shared" si="1"/>
        <v>Tốt</v>
      </c>
    </row>
    <row r="26" spans="1:11" ht="15" x14ac:dyDescent="0.25">
      <c r="A26" s="17">
        <v>14</v>
      </c>
      <c r="B26" s="18" t="s">
        <v>810</v>
      </c>
      <c r="C26" s="19" t="s">
        <v>811</v>
      </c>
      <c r="D26" s="20">
        <v>38841</v>
      </c>
      <c r="E26" s="9">
        <v>76</v>
      </c>
      <c r="F26" s="9">
        <v>86</v>
      </c>
      <c r="G26" s="9">
        <v>86</v>
      </c>
      <c r="H26" s="9">
        <v>86</v>
      </c>
      <c r="I26" s="10" t="str">
        <f t="shared" si="0"/>
        <v>Tốt</v>
      </c>
      <c r="J26" s="9">
        <v>86</v>
      </c>
      <c r="K26" s="10" t="str">
        <f t="shared" si="1"/>
        <v>Tốt</v>
      </c>
    </row>
    <row r="27" spans="1:11" ht="15" x14ac:dyDescent="0.25">
      <c r="A27" s="17">
        <v>15</v>
      </c>
      <c r="B27" s="18" t="s">
        <v>812</v>
      </c>
      <c r="C27" s="19" t="s">
        <v>813</v>
      </c>
      <c r="D27" s="20">
        <v>38847</v>
      </c>
      <c r="E27" s="9">
        <v>82</v>
      </c>
      <c r="F27" s="9">
        <v>82</v>
      </c>
      <c r="G27" s="9">
        <v>82</v>
      </c>
      <c r="H27" s="9">
        <v>82</v>
      </c>
      <c r="I27" s="10" t="str">
        <f t="shared" si="0"/>
        <v>Tốt</v>
      </c>
      <c r="J27" s="9">
        <v>82</v>
      </c>
      <c r="K27" s="10" t="str">
        <f t="shared" si="1"/>
        <v>Tốt</v>
      </c>
    </row>
    <row r="28" spans="1:11" ht="15" x14ac:dyDescent="0.25">
      <c r="A28" s="17">
        <v>16</v>
      </c>
      <c r="B28" s="18" t="s">
        <v>814</v>
      </c>
      <c r="C28" s="19" t="s">
        <v>592</v>
      </c>
      <c r="D28" s="20">
        <v>38917</v>
      </c>
      <c r="E28" s="9">
        <v>85</v>
      </c>
      <c r="F28" s="9">
        <v>85</v>
      </c>
      <c r="G28" s="9">
        <v>85</v>
      </c>
      <c r="H28" s="9">
        <v>85</v>
      </c>
      <c r="I28" s="10" t="str">
        <f t="shared" si="0"/>
        <v>Tốt</v>
      </c>
      <c r="J28" s="9">
        <v>85</v>
      </c>
      <c r="K28" s="10" t="str">
        <f t="shared" si="1"/>
        <v>Tốt</v>
      </c>
    </row>
    <row r="29" spans="1:11" ht="15" x14ac:dyDescent="0.25">
      <c r="A29" s="17">
        <v>17</v>
      </c>
      <c r="B29" s="18" t="s">
        <v>815</v>
      </c>
      <c r="C29" s="19" t="s">
        <v>816</v>
      </c>
      <c r="D29" s="20">
        <v>38829</v>
      </c>
      <c r="E29" s="9">
        <v>88</v>
      </c>
      <c r="F29" s="9">
        <v>88</v>
      </c>
      <c r="G29" s="9">
        <v>88</v>
      </c>
      <c r="H29" s="9">
        <v>88</v>
      </c>
      <c r="I29" s="10" t="str">
        <f t="shared" si="0"/>
        <v>Tốt</v>
      </c>
      <c r="J29" s="9">
        <v>88</v>
      </c>
      <c r="K29" s="10" t="str">
        <f t="shared" si="1"/>
        <v>Tốt</v>
      </c>
    </row>
    <row r="30" spans="1:11" ht="15" x14ac:dyDescent="0.25">
      <c r="A30" s="17">
        <v>18</v>
      </c>
      <c r="B30" s="18" t="s">
        <v>817</v>
      </c>
      <c r="C30" s="19" t="s">
        <v>818</v>
      </c>
      <c r="D30" s="20">
        <v>39009</v>
      </c>
      <c r="E30" s="9">
        <v>84</v>
      </c>
      <c r="F30" s="9">
        <v>84</v>
      </c>
      <c r="G30" s="9">
        <v>84</v>
      </c>
      <c r="H30" s="9">
        <v>84</v>
      </c>
      <c r="I30" s="10" t="str">
        <f t="shared" si="0"/>
        <v>Tốt</v>
      </c>
      <c r="J30" s="9">
        <v>84</v>
      </c>
      <c r="K30" s="10" t="str">
        <f t="shared" si="1"/>
        <v>Tốt</v>
      </c>
    </row>
    <row r="31" spans="1:11" ht="15" x14ac:dyDescent="0.25">
      <c r="A31" s="17">
        <v>19</v>
      </c>
      <c r="B31" s="18" t="s">
        <v>819</v>
      </c>
      <c r="C31" s="19" t="s">
        <v>820</v>
      </c>
      <c r="D31" s="20">
        <v>38985</v>
      </c>
      <c r="E31" s="9">
        <v>96</v>
      </c>
      <c r="F31" s="9">
        <v>96</v>
      </c>
      <c r="G31" s="9">
        <v>96</v>
      </c>
      <c r="H31" s="9">
        <v>96</v>
      </c>
      <c r="I31" s="10" t="str">
        <f t="shared" si="0"/>
        <v>Xuất sắc</v>
      </c>
      <c r="J31" s="9">
        <v>96</v>
      </c>
      <c r="K31" s="10" t="str">
        <f t="shared" si="1"/>
        <v>Xuất sắc</v>
      </c>
    </row>
    <row r="32" spans="1:11" ht="15" x14ac:dyDescent="0.25">
      <c r="A32" s="17">
        <v>20</v>
      </c>
      <c r="B32" s="18" t="s">
        <v>821</v>
      </c>
      <c r="C32" s="19" t="s">
        <v>822</v>
      </c>
      <c r="D32" s="20">
        <v>38743</v>
      </c>
      <c r="E32" s="9">
        <v>94</v>
      </c>
      <c r="F32" s="9">
        <v>94</v>
      </c>
      <c r="G32" s="9">
        <v>94</v>
      </c>
      <c r="H32" s="9">
        <v>94</v>
      </c>
      <c r="I32" s="10" t="str">
        <f t="shared" si="0"/>
        <v>Xuất sắc</v>
      </c>
      <c r="J32" s="9">
        <v>94</v>
      </c>
      <c r="K32" s="10" t="str">
        <f t="shared" si="1"/>
        <v>Xuất sắc</v>
      </c>
    </row>
    <row r="33" spans="1:11" ht="15" x14ac:dyDescent="0.25">
      <c r="A33" s="17">
        <v>21</v>
      </c>
      <c r="B33" s="18" t="s">
        <v>823</v>
      </c>
      <c r="C33" s="19" t="s">
        <v>824</v>
      </c>
      <c r="D33" s="20">
        <v>38727</v>
      </c>
      <c r="E33" s="9">
        <v>100</v>
      </c>
      <c r="F33" s="9">
        <v>100</v>
      </c>
      <c r="G33" s="9">
        <v>100</v>
      </c>
      <c r="H33" s="9">
        <v>100</v>
      </c>
      <c r="I33" s="10" t="str">
        <f t="shared" si="0"/>
        <v>Xuất sắc</v>
      </c>
      <c r="J33" s="9">
        <v>100</v>
      </c>
      <c r="K33" s="10" t="str">
        <f t="shared" si="1"/>
        <v>Xuất sắc</v>
      </c>
    </row>
    <row r="34" spans="1:11" ht="15" x14ac:dyDescent="0.25">
      <c r="A34" s="17">
        <v>22</v>
      </c>
      <c r="B34" s="18" t="s">
        <v>825</v>
      </c>
      <c r="C34" s="19" t="s">
        <v>826</v>
      </c>
      <c r="D34" s="20">
        <v>38028</v>
      </c>
      <c r="E34" s="9">
        <v>90</v>
      </c>
      <c r="F34" s="9">
        <v>90</v>
      </c>
      <c r="G34" s="9">
        <v>90</v>
      </c>
      <c r="H34" s="9">
        <v>90</v>
      </c>
      <c r="I34" s="10" t="str">
        <f t="shared" si="0"/>
        <v>Xuất sắc</v>
      </c>
      <c r="J34" s="9">
        <v>90</v>
      </c>
      <c r="K34" s="10" t="str">
        <f t="shared" si="1"/>
        <v>Xuất sắc</v>
      </c>
    </row>
    <row r="35" spans="1:11" ht="15" x14ac:dyDescent="0.25">
      <c r="A35" s="17">
        <v>23</v>
      </c>
      <c r="B35" s="18" t="s">
        <v>827</v>
      </c>
      <c r="C35" s="19" t="s">
        <v>828</v>
      </c>
      <c r="D35" s="20">
        <v>39016</v>
      </c>
      <c r="E35" s="9">
        <v>100</v>
      </c>
      <c r="F35" s="9">
        <v>100</v>
      </c>
      <c r="G35" s="9">
        <v>100</v>
      </c>
      <c r="H35" s="9">
        <v>100</v>
      </c>
      <c r="I35" s="10" t="str">
        <f t="shared" si="0"/>
        <v>Xuất sắc</v>
      </c>
      <c r="J35" s="9">
        <v>100</v>
      </c>
      <c r="K35" s="10" t="str">
        <f t="shared" si="1"/>
        <v>Xuất sắc</v>
      </c>
    </row>
    <row r="36" spans="1:11" ht="15" x14ac:dyDescent="0.25">
      <c r="A36" s="17">
        <v>24</v>
      </c>
      <c r="B36" s="18" t="s">
        <v>829</v>
      </c>
      <c r="C36" s="19" t="s">
        <v>830</v>
      </c>
      <c r="D36" s="20">
        <v>38881</v>
      </c>
      <c r="E36" s="9">
        <v>93</v>
      </c>
      <c r="F36" s="9">
        <v>93</v>
      </c>
      <c r="G36" s="9">
        <v>93</v>
      </c>
      <c r="H36" s="9">
        <v>93</v>
      </c>
      <c r="I36" s="10" t="str">
        <f t="shared" si="0"/>
        <v>Xuất sắc</v>
      </c>
      <c r="J36" s="9">
        <v>93</v>
      </c>
      <c r="K36" s="10" t="str">
        <f t="shared" si="1"/>
        <v>Xuất sắc</v>
      </c>
    </row>
    <row r="37" spans="1:11" ht="15" x14ac:dyDescent="0.25">
      <c r="A37" s="17">
        <v>25</v>
      </c>
      <c r="B37" s="18" t="s">
        <v>831</v>
      </c>
      <c r="C37" s="19" t="s">
        <v>832</v>
      </c>
      <c r="D37" s="20">
        <v>38866</v>
      </c>
      <c r="E37" s="9">
        <v>74</v>
      </c>
      <c r="F37" s="9">
        <v>84</v>
      </c>
      <c r="G37" s="9">
        <v>84</v>
      </c>
      <c r="H37" s="9">
        <v>84</v>
      </c>
      <c r="I37" s="10" t="str">
        <f t="shared" si="0"/>
        <v>Tốt</v>
      </c>
      <c r="J37" s="9">
        <v>84</v>
      </c>
      <c r="K37" s="10" t="str">
        <f t="shared" si="1"/>
        <v>Tốt</v>
      </c>
    </row>
    <row r="38" spans="1:11" ht="15" x14ac:dyDescent="0.25">
      <c r="A38" s="17">
        <v>26</v>
      </c>
      <c r="B38" s="18" t="s">
        <v>833</v>
      </c>
      <c r="C38" s="19" t="s">
        <v>834</v>
      </c>
      <c r="D38" s="20">
        <v>38871</v>
      </c>
      <c r="E38" s="9">
        <v>86</v>
      </c>
      <c r="F38" s="9">
        <v>86</v>
      </c>
      <c r="G38" s="9">
        <v>86</v>
      </c>
      <c r="H38" s="9">
        <v>86</v>
      </c>
      <c r="I38" s="10" t="str">
        <f t="shared" si="0"/>
        <v>Tốt</v>
      </c>
      <c r="J38" s="9">
        <v>86</v>
      </c>
      <c r="K38" s="10" t="str">
        <f t="shared" si="1"/>
        <v>Tốt</v>
      </c>
    </row>
    <row r="39" spans="1:11" ht="15" x14ac:dyDescent="0.25">
      <c r="A39" s="17">
        <v>27</v>
      </c>
      <c r="B39" s="18" t="s">
        <v>835</v>
      </c>
      <c r="C39" s="19" t="s">
        <v>836</v>
      </c>
      <c r="D39" s="20">
        <v>38919</v>
      </c>
      <c r="E39" s="9">
        <v>82</v>
      </c>
      <c r="F39" s="9">
        <v>92</v>
      </c>
      <c r="G39" s="9">
        <v>92</v>
      </c>
      <c r="H39" s="9">
        <v>92</v>
      </c>
      <c r="I39" s="10" t="str">
        <f t="shared" si="0"/>
        <v>Xuất sắc</v>
      </c>
      <c r="J39" s="9">
        <v>92</v>
      </c>
      <c r="K39" s="10" t="str">
        <f t="shared" si="1"/>
        <v>Xuất sắc</v>
      </c>
    </row>
    <row r="40" spans="1:11" ht="15" x14ac:dyDescent="0.25">
      <c r="A40" s="17">
        <v>28</v>
      </c>
      <c r="B40" s="18" t="s">
        <v>837</v>
      </c>
      <c r="C40" s="19" t="s">
        <v>838</v>
      </c>
      <c r="D40" s="20">
        <v>39057</v>
      </c>
      <c r="E40" s="9">
        <v>84</v>
      </c>
      <c r="F40" s="9">
        <v>84</v>
      </c>
      <c r="G40" s="9">
        <v>84</v>
      </c>
      <c r="H40" s="9">
        <v>84</v>
      </c>
      <c r="I40" s="10" t="str">
        <f t="shared" si="0"/>
        <v>Tốt</v>
      </c>
      <c r="J40" s="9">
        <v>84</v>
      </c>
      <c r="K40" s="10" t="str">
        <f t="shared" si="1"/>
        <v>Tốt</v>
      </c>
    </row>
    <row r="41" spans="1:11" ht="15" x14ac:dyDescent="0.25">
      <c r="A41" s="17">
        <v>29</v>
      </c>
      <c r="B41" s="18" t="s">
        <v>839</v>
      </c>
      <c r="C41" s="19" t="s">
        <v>840</v>
      </c>
      <c r="D41" s="20">
        <v>39066</v>
      </c>
      <c r="E41" s="9">
        <v>82</v>
      </c>
      <c r="F41" s="9">
        <v>82</v>
      </c>
      <c r="G41" s="9">
        <v>82</v>
      </c>
      <c r="H41" s="9">
        <v>82</v>
      </c>
      <c r="I41" s="10" t="str">
        <f t="shared" si="0"/>
        <v>Tốt</v>
      </c>
      <c r="J41" s="9">
        <v>82</v>
      </c>
      <c r="K41" s="10" t="str">
        <f t="shared" si="1"/>
        <v>Tốt</v>
      </c>
    </row>
    <row r="42" spans="1:11" ht="15" x14ac:dyDescent="0.25">
      <c r="A42" s="17">
        <v>30</v>
      </c>
      <c r="B42" s="18" t="s">
        <v>841</v>
      </c>
      <c r="C42" s="19" t="s">
        <v>842</v>
      </c>
      <c r="D42" s="20">
        <v>38747</v>
      </c>
      <c r="E42" s="9">
        <v>86</v>
      </c>
      <c r="F42" s="9">
        <v>86</v>
      </c>
      <c r="G42" s="9">
        <v>86</v>
      </c>
      <c r="H42" s="9">
        <v>86</v>
      </c>
      <c r="I42" s="10" t="str">
        <f t="shared" si="0"/>
        <v>Tốt</v>
      </c>
      <c r="J42" s="9">
        <v>86</v>
      </c>
      <c r="K42" s="10" t="str">
        <f t="shared" si="1"/>
        <v>Tốt</v>
      </c>
    </row>
    <row r="43" spans="1:11" ht="15" x14ac:dyDescent="0.25">
      <c r="A43" s="17">
        <v>31</v>
      </c>
      <c r="B43" s="18" t="s">
        <v>843</v>
      </c>
      <c r="C43" s="19" t="s">
        <v>844</v>
      </c>
      <c r="D43" s="20">
        <v>39073</v>
      </c>
      <c r="E43" s="9">
        <v>86</v>
      </c>
      <c r="F43" s="9">
        <v>86</v>
      </c>
      <c r="G43" s="9">
        <v>86</v>
      </c>
      <c r="H43" s="9">
        <v>86</v>
      </c>
      <c r="I43" s="10" t="str">
        <f t="shared" si="0"/>
        <v>Tốt</v>
      </c>
      <c r="J43" s="9">
        <v>86</v>
      </c>
      <c r="K43" s="10" t="str">
        <f t="shared" si="1"/>
        <v>Tốt</v>
      </c>
    </row>
    <row r="44" spans="1:11" ht="15" x14ac:dyDescent="0.25">
      <c r="A44" s="17">
        <v>32</v>
      </c>
      <c r="B44" s="18" t="s">
        <v>845</v>
      </c>
      <c r="C44" s="19" t="s">
        <v>846</v>
      </c>
      <c r="D44" s="20">
        <v>38746</v>
      </c>
      <c r="E44" s="9">
        <v>80</v>
      </c>
      <c r="F44" s="9">
        <v>80</v>
      </c>
      <c r="G44" s="9">
        <v>80</v>
      </c>
      <c r="H44" s="9">
        <v>80</v>
      </c>
      <c r="I44" s="10" t="str">
        <f t="shared" si="0"/>
        <v>Tốt</v>
      </c>
      <c r="J44" s="9">
        <v>80</v>
      </c>
      <c r="K44" s="10" t="str">
        <f t="shared" si="1"/>
        <v>Tốt</v>
      </c>
    </row>
    <row r="45" spans="1:11" ht="15" x14ac:dyDescent="0.25">
      <c r="A45" s="17">
        <v>33</v>
      </c>
      <c r="B45" s="18" t="s">
        <v>847</v>
      </c>
      <c r="C45" s="19" t="s">
        <v>848</v>
      </c>
      <c r="D45" s="20">
        <v>38935</v>
      </c>
      <c r="E45" s="9">
        <v>82</v>
      </c>
      <c r="F45" s="9">
        <v>82</v>
      </c>
      <c r="G45" s="9">
        <v>82</v>
      </c>
      <c r="H45" s="9">
        <v>82</v>
      </c>
      <c r="I45" s="10" t="str">
        <f t="shared" si="0"/>
        <v>Tốt</v>
      </c>
      <c r="J45" s="9">
        <v>82</v>
      </c>
      <c r="K45" s="10" t="str">
        <f t="shared" si="1"/>
        <v>Tốt</v>
      </c>
    </row>
    <row r="46" spans="1:11" ht="15" x14ac:dyDescent="0.25">
      <c r="A46" s="17">
        <v>34</v>
      </c>
      <c r="B46" s="18" t="s">
        <v>849</v>
      </c>
      <c r="C46" s="19" t="s">
        <v>850</v>
      </c>
      <c r="D46" s="20">
        <v>38861</v>
      </c>
      <c r="E46" s="9">
        <v>90</v>
      </c>
      <c r="F46" s="9">
        <v>90</v>
      </c>
      <c r="G46" s="9">
        <v>90</v>
      </c>
      <c r="H46" s="9">
        <v>90</v>
      </c>
      <c r="I46" s="10" t="str">
        <f t="shared" si="0"/>
        <v>Xuất sắc</v>
      </c>
      <c r="J46" s="9">
        <v>90</v>
      </c>
      <c r="K46" s="10" t="str">
        <f t="shared" si="1"/>
        <v>Xuất sắc</v>
      </c>
    </row>
    <row r="47" spans="1:11" ht="15" x14ac:dyDescent="0.25">
      <c r="A47" s="17">
        <v>35</v>
      </c>
      <c r="B47" s="18" t="s">
        <v>851</v>
      </c>
      <c r="C47" s="19" t="s">
        <v>852</v>
      </c>
      <c r="D47" s="20">
        <v>38956</v>
      </c>
      <c r="E47" s="9">
        <v>70</v>
      </c>
      <c r="F47" s="9">
        <v>80</v>
      </c>
      <c r="G47" s="9">
        <v>80</v>
      </c>
      <c r="H47" s="9">
        <v>80</v>
      </c>
      <c r="I47" s="10" t="str">
        <f t="shared" si="0"/>
        <v>Tốt</v>
      </c>
      <c r="J47" s="9">
        <v>80</v>
      </c>
      <c r="K47" s="10" t="str">
        <f t="shared" si="1"/>
        <v>Tốt</v>
      </c>
    </row>
    <row r="48" spans="1:11" ht="15" x14ac:dyDescent="0.25">
      <c r="A48" s="17">
        <v>36</v>
      </c>
      <c r="B48" s="18" t="s">
        <v>853</v>
      </c>
      <c r="C48" s="19" t="s">
        <v>854</v>
      </c>
      <c r="D48" s="20">
        <v>38820</v>
      </c>
      <c r="E48" s="9">
        <v>74</v>
      </c>
      <c r="F48" s="9">
        <v>84</v>
      </c>
      <c r="G48" s="9">
        <v>84</v>
      </c>
      <c r="H48" s="9">
        <v>84</v>
      </c>
      <c r="I48" s="10" t="str">
        <f t="shared" si="0"/>
        <v>Tốt</v>
      </c>
      <c r="J48" s="9">
        <v>84</v>
      </c>
      <c r="K48" s="10" t="str">
        <f t="shared" si="1"/>
        <v>Tốt</v>
      </c>
    </row>
    <row r="49" spans="1:11" ht="15" x14ac:dyDescent="0.25">
      <c r="A49" s="17">
        <v>37</v>
      </c>
      <c r="B49" s="18" t="s">
        <v>855</v>
      </c>
      <c r="C49" s="19" t="s">
        <v>856</v>
      </c>
      <c r="D49" s="20">
        <v>38980</v>
      </c>
      <c r="E49" s="9">
        <v>87</v>
      </c>
      <c r="F49" s="9">
        <v>82</v>
      </c>
      <c r="G49" s="9">
        <v>82</v>
      </c>
      <c r="H49" s="9">
        <v>82</v>
      </c>
      <c r="I49" s="10" t="str">
        <f t="shared" si="0"/>
        <v>Tốt</v>
      </c>
      <c r="J49" s="9">
        <v>82</v>
      </c>
      <c r="K49" s="10" t="str">
        <f t="shared" si="1"/>
        <v>Tốt</v>
      </c>
    </row>
    <row r="50" spans="1:11" ht="15" x14ac:dyDescent="0.25">
      <c r="A50" s="17">
        <v>38</v>
      </c>
      <c r="B50" s="18" t="s">
        <v>857</v>
      </c>
      <c r="C50" s="19" t="s">
        <v>858</v>
      </c>
      <c r="D50" s="20">
        <v>39014</v>
      </c>
      <c r="E50" s="9">
        <v>84</v>
      </c>
      <c r="F50" s="9">
        <v>94</v>
      </c>
      <c r="G50" s="9">
        <v>94</v>
      </c>
      <c r="H50" s="9">
        <v>94</v>
      </c>
      <c r="I50" s="10" t="str">
        <f t="shared" si="0"/>
        <v>Xuất sắc</v>
      </c>
      <c r="J50" s="9">
        <v>94</v>
      </c>
      <c r="K50" s="10" t="str">
        <f t="shared" si="1"/>
        <v>Xuất sắc</v>
      </c>
    </row>
    <row r="51" spans="1:11" ht="15" x14ac:dyDescent="0.25">
      <c r="A51" s="17">
        <v>39</v>
      </c>
      <c r="B51" s="18" t="s">
        <v>859</v>
      </c>
      <c r="C51" s="19" t="s">
        <v>860</v>
      </c>
      <c r="D51" s="20">
        <v>39051</v>
      </c>
      <c r="E51" s="9">
        <v>80</v>
      </c>
      <c r="F51" s="9">
        <v>80</v>
      </c>
      <c r="G51" s="9">
        <v>80</v>
      </c>
      <c r="H51" s="9">
        <v>80</v>
      </c>
      <c r="I51" s="10" t="str">
        <f t="shared" si="0"/>
        <v>Tốt</v>
      </c>
      <c r="J51" s="9">
        <v>80</v>
      </c>
      <c r="K51" s="10" t="str">
        <f t="shared" si="1"/>
        <v>Tốt</v>
      </c>
    </row>
    <row r="52" spans="1:11" ht="15" x14ac:dyDescent="0.25">
      <c r="A52" s="17">
        <v>40</v>
      </c>
      <c r="B52" s="18" t="s">
        <v>861</v>
      </c>
      <c r="C52" s="19" t="s">
        <v>862</v>
      </c>
      <c r="D52" s="20">
        <v>38724</v>
      </c>
      <c r="E52" s="9">
        <v>70</v>
      </c>
      <c r="F52" s="9">
        <v>80</v>
      </c>
      <c r="G52" s="9">
        <v>80</v>
      </c>
      <c r="H52" s="9">
        <v>80</v>
      </c>
      <c r="I52" s="10" t="str">
        <f t="shared" si="0"/>
        <v>Tốt</v>
      </c>
      <c r="J52" s="9">
        <v>80</v>
      </c>
      <c r="K52" s="10" t="str">
        <f t="shared" si="1"/>
        <v>Tốt</v>
      </c>
    </row>
    <row r="53" spans="1:11" ht="15" x14ac:dyDescent="0.25">
      <c r="A53" s="17">
        <v>41</v>
      </c>
      <c r="B53" s="18" t="s">
        <v>863</v>
      </c>
      <c r="C53" s="19" t="s">
        <v>864</v>
      </c>
      <c r="D53" s="20">
        <v>38720</v>
      </c>
      <c r="E53" s="9">
        <v>84</v>
      </c>
      <c r="F53" s="9">
        <v>84</v>
      </c>
      <c r="G53" s="9">
        <v>84</v>
      </c>
      <c r="H53" s="9">
        <v>84</v>
      </c>
      <c r="I53" s="10" t="str">
        <f t="shared" si="0"/>
        <v>Tốt</v>
      </c>
      <c r="J53" s="9">
        <v>84</v>
      </c>
      <c r="K53" s="10" t="str">
        <f t="shared" si="1"/>
        <v>Tốt</v>
      </c>
    </row>
    <row r="54" spans="1:11" ht="15" x14ac:dyDescent="0.25">
      <c r="A54" s="17">
        <v>42</v>
      </c>
      <c r="B54" s="18" t="s">
        <v>865</v>
      </c>
      <c r="C54" s="19" t="s">
        <v>866</v>
      </c>
      <c r="D54" s="20">
        <v>38966</v>
      </c>
      <c r="E54" s="9">
        <v>67</v>
      </c>
      <c r="F54" s="9">
        <v>77</v>
      </c>
      <c r="G54" s="9">
        <v>77</v>
      </c>
      <c r="H54" s="9">
        <v>77</v>
      </c>
      <c r="I54" s="10" t="str">
        <f t="shared" si="0"/>
        <v>Khá</v>
      </c>
      <c r="J54" s="9">
        <v>77</v>
      </c>
      <c r="K54" s="10" t="str">
        <f t="shared" si="1"/>
        <v>Khá</v>
      </c>
    </row>
    <row r="55" spans="1:11" ht="15" x14ac:dyDescent="0.25">
      <c r="A55" s="17">
        <v>43</v>
      </c>
      <c r="B55" s="18" t="s">
        <v>867</v>
      </c>
      <c r="C55" s="19" t="s">
        <v>868</v>
      </c>
      <c r="D55" s="20">
        <v>38971</v>
      </c>
      <c r="E55" s="9">
        <v>65</v>
      </c>
      <c r="F55" s="9">
        <v>75</v>
      </c>
      <c r="G55" s="9">
        <v>75</v>
      </c>
      <c r="H55" s="9">
        <v>75</v>
      </c>
      <c r="I55" s="10" t="str">
        <f t="shared" si="0"/>
        <v>Khá</v>
      </c>
      <c r="J55" s="9">
        <v>75</v>
      </c>
      <c r="K55" s="10" t="str">
        <f t="shared" si="1"/>
        <v>Khá</v>
      </c>
    </row>
    <row r="56" spans="1:11" ht="15" x14ac:dyDescent="0.25">
      <c r="A56" s="17">
        <v>44</v>
      </c>
      <c r="B56" s="18" t="s">
        <v>869</v>
      </c>
      <c r="C56" s="19" t="s">
        <v>870</v>
      </c>
      <c r="D56" s="20">
        <v>39071</v>
      </c>
      <c r="E56" s="9">
        <v>82</v>
      </c>
      <c r="F56" s="9">
        <v>82</v>
      </c>
      <c r="G56" s="9">
        <v>82</v>
      </c>
      <c r="H56" s="9">
        <v>82</v>
      </c>
      <c r="I56" s="10" t="str">
        <f t="shared" si="0"/>
        <v>Tốt</v>
      </c>
      <c r="J56" s="9">
        <v>82</v>
      </c>
      <c r="K56" s="10" t="str">
        <f t="shared" si="1"/>
        <v>Tốt</v>
      </c>
    </row>
    <row r="57" spans="1:11" ht="15" x14ac:dyDescent="0.25">
      <c r="A57" s="17">
        <v>45</v>
      </c>
      <c r="B57" s="18" t="s">
        <v>871</v>
      </c>
      <c r="C57" s="19" t="s">
        <v>872</v>
      </c>
      <c r="D57" s="20">
        <v>38734</v>
      </c>
      <c r="E57" s="9">
        <v>67</v>
      </c>
      <c r="F57" s="9">
        <v>77</v>
      </c>
      <c r="G57" s="9">
        <v>77</v>
      </c>
      <c r="H57" s="9">
        <v>77</v>
      </c>
      <c r="I57" s="10" t="str">
        <f t="shared" si="0"/>
        <v>Khá</v>
      </c>
      <c r="J57" s="9">
        <v>77</v>
      </c>
      <c r="K57" s="10" t="str">
        <f t="shared" si="1"/>
        <v>Khá</v>
      </c>
    </row>
    <row r="58" spans="1:11" ht="15" x14ac:dyDescent="0.25">
      <c r="A58" s="17">
        <v>46</v>
      </c>
      <c r="B58" s="18" t="s">
        <v>873</v>
      </c>
      <c r="C58" s="19" t="s">
        <v>874</v>
      </c>
      <c r="D58" s="20">
        <v>38957</v>
      </c>
      <c r="E58" s="9">
        <v>84</v>
      </c>
      <c r="F58" s="9">
        <v>84</v>
      </c>
      <c r="G58" s="9">
        <v>84</v>
      </c>
      <c r="H58" s="9">
        <v>84</v>
      </c>
      <c r="I58" s="10" t="str">
        <f t="shared" si="0"/>
        <v>Tốt</v>
      </c>
      <c r="J58" s="9">
        <v>84</v>
      </c>
      <c r="K58" s="10" t="str">
        <f t="shared" si="1"/>
        <v>Tốt</v>
      </c>
    </row>
    <row r="59" spans="1:11" ht="15" x14ac:dyDescent="0.25">
      <c r="A59" s="17">
        <v>47</v>
      </c>
      <c r="B59" s="18" t="s">
        <v>875</v>
      </c>
      <c r="C59" s="19" t="s">
        <v>876</v>
      </c>
      <c r="D59" s="20">
        <v>38967</v>
      </c>
      <c r="E59" s="9">
        <v>70</v>
      </c>
      <c r="F59" s="9">
        <v>80</v>
      </c>
      <c r="G59" s="9">
        <v>80</v>
      </c>
      <c r="H59" s="9">
        <v>80</v>
      </c>
      <c r="I59" s="10" t="str">
        <f t="shared" si="0"/>
        <v>Tốt</v>
      </c>
      <c r="J59" s="9">
        <v>80</v>
      </c>
      <c r="K59" s="10" t="str">
        <f t="shared" si="1"/>
        <v>Tốt</v>
      </c>
    </row>
    <row r="61" spans="1:11" x14ac:dyDescent="0.2">
      <c r="A61" s="31" t="s">
        <v>877</v>
      </c>
      <c r="B61" s="31"/>
      <c r="C61" s="31"/>
    </row>
  </sheetData>
  <mergeCells count="16">
    <mergeCell ref="A6:K6"/>
    <mergeCell ref="A61:C61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9">
    <cfRule type="duplicateValues" dxfId="7" priority="1"/>
    <cfRule type="duplicateValues" dxfId="6" priority="2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6E1A-B1FD-456D-B124-AA02B1A5630A}">
  <dimension ref="A1:K57"/>
  <sheetViews>
    <sheetView topLeftCell="A27" workbookViewId="0">
      <selection activeCell="A57" sqref="A57:XFD57"/>
    </sheetView>
  </sheetViews>
  <sheetFormatPr defaultColWidth="18.75" defaultRowHeight="14.25" x14ac:dyDescent="0.2"/>
  <cols>
    <col min="1" max="1" width="4.75" style="7" bestFit="1" customWidth="1"/>
    <col min="2" max="2" width="8.875" bestFit="1" customWidth="1"/>
    <col min="3" max="3" width="20.125" customWidth="1"/>
    <col min="4" max="4" width="9.875" bestFit="1" customWidth="1"/>
    <col min="5" max="5" width="6.875" style="7" bestFit="1" customWidth="1"/>
    <col min="6" max="8" width="5.375" style="7" bestFit="1" customWidth="1"/>
    <col min="9" max="9" width="7.75" bestFit="1" customWidth="1"/>
    <col min="10" max="10" width="5.375" style="7" bestFit="1" customWidth="1"/>
    <col min="11" max="11" width="10.75" customWidth="1"/>
  </cols>
  <sheetData>
    <row r="1" spans="1:11" ht="16.5" x14ac:dyDescent="0.2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3" spans="1:11" ht="16.5" x14ac:dyDescent="0.2">
      <c r="A3" s="6"/>
    </row>
    <row r="5" spans="1:11" ht="19.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">
      <c r="A6" s="32" t="s">
        <v>38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">
      <c r="A10" s="33" t="s">
        <v>5</v>
      </c>
      <c r="B10" s="34" t="s">
        <v>6</v>
      </c>
      <c r="C10" s="34" t="s">
        <v>7</v>
      </c>
      <c r="D10" s="34" t="s">
        <v>8</v>
      </c>
      <c r="E10" s="1" t="s">
        <v>9</v>
      </c>
      <c r="F10" s="1" t="s">
        <v>9</v>
      </c>
      <c r="G10" s="1" t="s">
        <v>9</v>
      </c>
      <c r="H10" s="34" t="s">
        <v>13</v>
      </c>
      <c r="I10" s="34"/>
      <c r="J10" s="34" t="s">
        <v>13</v>
      </c>
      <c r="K10" s="34"/>
    </row>
    <row r="11" spans="1:11" ht="31.5" customHeight="1" x14ac:dyDescent="0.2">
      <c r="A11" s="33"/>
      <c r="B11" s="34"/>
      <c r="C11" s="34"/>
      <c r="D11" s="34"/>
      <c r="E11" s="2" t="s">
        <v>10</v>
      </c>
      <c r="F11" s="2" t="s">
        <v>11</v>
      </c>
      <c r="G11" s="2" t="s">
        <v>12</v>
      </c>
      <c r="H11" s="34" t="s">
        <v>14</v>
      </c>
      <c r="I11" s="34"/>
      <c r="J11" s="34" t="s">
        <v>29</v>
      </c>
      <c r="K11" s="34"/>
    </row>
    <row r="12" spans="1:11" ht="15.75" x14ac:dyDescent="0.2">
      <c r="A12" s="33"/>
      <c r="B12" s="38"/>
      <c r="C12" s="38"/>
      <c r="D12" s="38"/>
      <c r="E12" s="8"/>
      <c r="F12" s="8"/>
      <c r="G12" s="8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5" x14ac:dyDescent="0.25">
      <c r="A13" s="17">
        <v>1</v>
      </c>
      <c r="B13" s="18" t="s">
        <v>878</v>
      </c>
      <c r="C13" s="19" t="s">
        <v>879</v>
      </c>
      <c r="D13" s="20">
        <v>38799</v>
      </c>
      <c r="E13" s="9">
        <v>84</v>
      </c>
      <c r="F13" s="9">
        <v>81</v>
      </c>
      <c r="G13" s="9">
        <v>81</v>
      </c>
      <c r="H13" s="9">
        <v>81</v>
      </c>
      <c r="I13" s="10" t="str">
        <f t="shared" ref="I13:I55" si="0">IF(H13&gt;=90,"Xuất sắc",IF(H13&gt;=80,"Tốt", IF(H13&gt;=65,"Khá",IF(H13&gt;=50,"Trung bình", IF(H13&gt;=35, "Yếu", "Kém")))))</f>
        <v>Tốt</v>
      </c>
      <c r="J13" s="9">
        <v>81</v>
      </c>
      <c r="K13" s="10" t="str">
        <f t="shared" ref="K13:K55" si="1">IF(J13&gt;=90,"Xuất sắc",IF(J13&gt;=80,"Tốt", IF(J13&gt;=65,"Khá",IF(J13&gt;=50,"Trung bình", IF(J13&gt;=35, "Yếu", "Kém")))))</f>
        <v>Tốt</v>
      </c>
    </row>
    <row r="14" spans="1:11" ht="15" x14ac:dyDescent="0.25">
      <c r="A14" s="17">
        <v>2</v>
      </c>
      <c r="B14" s="18" t="s">
        <v>880</v>
      </c>
      <c r="C14" s="19" t="s">
        <v>881</v>
      </c>
      <c r="D14" s="20">
        <v>39025</v>
      </c>
      <c r="E14" s="9">
        <v>84</v>
      </c>
      <c r="F14" s="9">
        <v>84</v>
      </c>
      <c r="G14" s="9">
        <v>84</v>
      </c>
      <c r="H14" s="9">
        <v>84</v>
      </c>
      <c r="I14" s="10" t="str">
        <f t="shared" si="0"/>
        <v>Tốt</v>
      </c>
      <c r="J14" s="9">
        <v>84</v>
      </c>
      <c r="K14" s="10" t="str">
        <f t="shared" si="1"/>
        <v>Tốt</v>
      </c>
    </row>
    <row r="15" spans="1:11" ht="15" x14ac:dyDescent="0.25">
      <c r="A15" s="17">
        <v>3</v>
      </c>
      <c r="B15" s="18" t="s">
        <v>882</v>
      </c>
      <c r="C15" s="19" t="s">
        <v>883</v>
      </c>
      <c r="D15" s="20">
        <v>38842</v>
      </c>
      <c r="E15" s="9">
        <v>86</v>
      </c>
      <c r="F15" s="9">
        <v>86</v>
      </c>
      <c r="G15" s="9">
        <v>86</v>
      </c>
      <c r="H15" s="9">
        <v>86</v>
      </c>
      <c r="I15" s="10" t="str">
        <f t="shared" si="0"/>
        <v>Tốt</v>
      </c>
      <c r="J15" s="9">
        <v>86</v>
      </c>
      <c r="K15" s="10" t="str">
        <f t="shared" si="1"/>
        <v>Tốt</v>
      </c>
    </row>
    <row r="16" spans="1:11" ht="15" x14ac:dyDescent="0.25">
      <c r="A16" s="17">
        <v>4</v>
      </c>
      <c r="B16" s="18" t="s">
        <v>884</v>
      </c>
      <c r="C16" s="19" t="s">
        <v>885</v>
      </c>
      <c r="D16" s="20">
        <v>38862</v>
      </c>
      <c r="E16" s="9">
        <v>80</v>
      </c>
      <c r="F16" s="9">
        <v>90</v>
      </c>
      <c r="G16" s="9">
        <v>90</v>
      </c>
      <c r="H16" s="9">
        <v>90</v>
      </c>
      <c r="I16" s="10" t="str">
        <f t="shared" si="0"/>
        <v>Xuất sắc</v>
      </c>
      <c r="J16" s="9">
        <v>90</v>
      </c>
      <c r="K16" s="10" t="str">
        <f t="shared" si="1"/>
        <v>Xuất sắc</v>
      </c>
    </row>
    <row r="17" spans="1:11" ht="15" x14ac:dyDescent="0.25">
      <c r="A17" s="17">
        <v>5</v>
      </c>
      <c r="B17" s="18" t="s">
        <v>886</v>
      </c>
      <c r="C17" s="19" t="s">
        <v>887</v>
      </c>
      <c r="D17" s="20">
        <v>38999</v>
      </c>
      <c r="E17" s="9"/>
      <c r="F17" s="9"/>
      <c r="G17" s="9"/>
      <c r="H17" s="9"/>
      <c r="I17" s="10" t="str">
        <f t="shared" si="0"/>
        <v>Kém</v>
      </c>
      <c r="J17" s="9"/>
      <c r="K17" s="10" t="str">
        <f t="shared" si="1"/>
        <v>Kém</v>
      </c>
    </row>
    <row r="18" spans="1:11" ht="15" x14ac:dyDescent="0.25">
      <c r="A18" s="17">
        <v>6</v>
      </c>
      <c r="B18" s="18" t="s">
        <v>888</v>
      </c>
      <c r="C18" s="19" t="s">
        <v>889</v>
      </c>
      <c r="D18" s="20">
        <v>39070</v>
      </c>
      <c r="E18" s="9">
        <v>90</v>
      </c>
      <c r="F18" s="9">
        <v>90</v>
      </c>
      <c r="G18" s="9">
        <v>90</v>
      </c>
      <c r="H18" s="9">
        <v>90</v>
      </c>
      <c r="I18" s="10" t="str">
        <f t="shared" si="0"/>
        <v>Xuất sắc</v>
      </c>
      <c r="J18" s="9">
        <v>90</v>
      </c>
      <c r="K18" s="10" t="str">
        <f t="shared" si="1"/>
        <v>Xuất sắc</v>
      </c>
    </row>
    <row r="19" spans="1:11" ht="15" x14ac:dyDescent="0.25">
      <c r="A19" s="17">
        <v>7</v>
      </c>
      <c r="B19" s="18" t="s">
        <v>890</v>
      </c>
      <c r="C19" s="19" t="s">
        <v>891</v>
      </c>
      <c r="D19" s="20">
        <v>38780</v>
      </c>
      <c r="E19" s="9">
        <v>80</v>
      </c>
      <c r="F19" s="9">
        <v>80</v>
      </c>
      <c r="G19" s="9">
        <v>80</v>
      </c>
      <c r="H19" s="9">
        <v>80</v>
      </c>
      <c r="I19" s="10" t="str">
        <f t="shared" si="0"/>
        <v>Tốt</v>
      </c>
      <c r="J19" s="9">
        <v>80</v>
      </c>
      <c r="K19" s="10" t="str">
        <f t="shared" si="1"/>
        <v>Tốt</v>
      </c>
    </row>
    <row r="20" spans="1:11" ht="15" x14ac:dyDescent="0.25">
      <c r="A20" s="17">
        <v>8</v>
      </c>
      <c r="B20" s="18" t="s">
        <v>892</v>
      </c>
      <c r="C20" s="19" t="s">
        <v>451</v>
      </c>
      <c r="D20" s="20">
        <v>38835</v>
      </c>
      <c r="E20" s="9">
        <v>74</v>
      </c>
      <c r="F20" s="9">
        <v>71</v>
      </c>
      <c r="G20" s="9">
        <v>71</v>
      </c>
      <c r="H20" s="9">
        <v>71</v>
      </c>
      <c r="I20" s="10" t="str">
        <f t="shared" si="0"/>
        <v>Khá</v>
      </c>
      <c r="J20" s="9">
        <v>71</v>
      </c>
      <c r="K20" s="10" t="str">
        <f t="shared" si="1"/>
        <v>Khá</v>
      </c>
    </row>
    <row r="21" spans="1:11" ht="15" x14ac:dyDescent="0.25">
      <c r="A21" s="17">
        <v>9</v>
      </c>
      <c r="B21" s="18" t="s">
        <v>893</v>
      </c>
      <c r="C21" s="19" t="s">
        <v>894</v>
      </c>
      <c r="D21" s="20">
        <v>39038</v>
      </c>
      <c r="E21" s="9">
        <v>82</v>
      </c>
      <c r="F21" s="9">
        <v>85</v>
      </c>
      <c r="G21" s="9">
        <v>85</v>
      </c>
      <c r="H21" s="9">
        <v>85</v>
      </c>
      <c r="I21" s="10" t="str">
        <f t="shared" si="0"/>
        <v>Tốt</v>
      </c>
      <c r="J21" s="9">
        <v>85</v>
      </c>
      <c r="K21" s="10" t="str">
        <f t="shared" si="1"/>
        <v>Tốt</v>
      </c>
    </row>
    <row r="22" spans="1:11" ht="15" x14ac:dyDescent="0.25">
      <c r="A22" s="17">
        <v>10</v>
      </c>
      <c r="B22" s="18" t="s">
        <v>895</v>
      </c>
      <c r="C22" s="19" t="s">
        <v>896</v>
      </c>
      <c r="D22" s="20">
        <v>38957</v>
      </c>
      <c r="E22" s="9">
        <v>94</v>
      </c>
      <c r="F22" s="9">
        <v>94</v>
      </c>
      <c r="G22" s="9">
        <v>94</v>
      </c>
      <c r="H22" s="9">
        <v>94</v>
      </c>
      <c r="I22" s="10" t="str">
        <f t="shared" si="0"/>
        <v>Xuất sắc</v>
      </c>
      <c r="J22" s="9">
        <v>94</v>
      </c>
      <c r="K22" s="10" t="str">
        <f t="shared" si="1"/>
        <v>Xuất sắc</v>
      </c>
    </row>
    <row r="23" spans="1:11" ht="15" x14ac:dyDescent="0.25">
      <c r="A23" s="17">
        <v>11</v>
      </c>
      <c r="B23" s="18" t="s">
        <v>897</v>
      </c>
      <c r="C23" s="19" t="s">
        <v>898</v>
      </c>
      <c r="D23" s="20">
        <v>38886</v>
      </c>
      <c r="E23" s="9">
        <v>80</v>
      </c>
      <c r="F23" s="9">
        <v>77</v>
      </c>
      <c r="G23" s="9">
        <v>77</v>
      </c>
      <c r="H23" s="9">
        <v>77</v>
      </c>
      <c r="I23" s="10" t="str">
        <f t="shared" si="0"/>
        <v>Khá</v>
      </c>
      <c r="J23" s="9">
        <v>77</v>
      </c>
      <c r="K23" s="10" t="str">
        <f t="shared" si="1"/>
        <v>Khá</v>
      </c>
    </row>
    <row r="24" spans="1:11" ht="15" x14ac:dyDescent="0.25">
      <c r="A24" s="17">
        <v>12</v>
      </c>
      <c r="B24" s="18" t="s">
        <v>899</v>
      </c>
      <c r="C24" s="19" t="s">
        <v>900</v>
      </c>
      <c r="D24" s="20">
        <v>39026</v>
      </c>
      <c r="E24" s="9">
        <v>70</v>
      </c>
      <c r="F24" s="9">
        <v>80</v>
      </c>
      <c r="G24" s="9">
        <v>80</v>
      </c>
      <c r="H24" s="9">
        <v>80</v>
      </c>
      <c r="I24" s="10" t="str">
        <f t="shared" si="0"/>
        <v>Tốt</v>
      </c>
      <c r="J24" s="9">
        <v>80</v>
      </c>
      <c r="K24" s="10" t="str">
        <f t="shared" si="1"/>
        <v>Tốt</v>
      </c>
    </row>
    <row r="25" spans="1:11" ht="15" x14ac:dyDescent="0.25">
      <c r="A25" s="17">
        <v>13</v>
      </c>
      <c r="B25" s="18" t="s">
        <v>901</v>
      </c>
      <c r="C25" s="19" t="s">
        <v>902</v>
      </c>
      <c r="D25" s="20">
        <v>38994</v>
      </c>
      <c r="E25" s="9">
        <v>86</v>
      </c>
      <c r="F25" s="9">
        <v>86</v>
      </c>
      <c r="G25" s="9">
        <v>86</v>
      </c>
      <c r="H25" s="9">
        <v>86</v>
      </c>
      <c r="I25" s="10" t="str">
        <f t="shared" si="0"/>
        <v>Tốt</v>
      </c>
      <c r="J25" s="9">
        <v>86</v>
      </c>
      <c r="K25" s="10" t="str">
        <f t="shared" si="1"/>
        <v>Tốt</v>
      </c>
    </row>
    <row r="26" spans="1:11" ht="15" x14ac:dyDescent="0.25">
      <c r="A26" s="17">
        <v>14</v>
      </c>
      <c r="B26" s="18" t="s">
        <v>903</v>
      </c>
      <c r="C26" s="19" t="s">
        <v>904</v>
      </c>
      <c r="D26" s="20">
        <v>38803</v>
      </c>
      <c r="E26" s="9">
        <v>80</v>
      </c>
      <c r="F26" s="9">
        <v>80</v>
      </c>
      <c r="G26" s="9">
        <v>80</v>
      </c>
      <c r="H26" s="9">
        <v>80</v>
      </c>
      <c r="I26" s="10" t="str">
        <f t="shared" si="0"/>
        <v>Tốt</v>
      </c>
      <c r="J26" s="9">
        <v>80</v>
      </c>
      <c r="K26" s="10" t="str">
        <f t="shared" si="1"/>
        <v>Tốt</v>
      </c>
    </row>
    <row r="27" spans="1:11" ht="15" x14ac:dyDescent="0.25">
      <c r="A27" s="17">
        <v>15</v>
      </c>
      <c r="B27" s="18" t="s">
        <v>905</v>
      </c>
      <c r="C27" s="19" t="s">
        <v>906</v>
      </c>
      <c r="D27" s="20">
        <v>38936</v>
      </c>
      <c r="E27" s="9">
        <v>70</v>
      </c>
      <c r="F27" s="9">
        <v>70</v>
      </c>
      <c r="G27" s="9">
        <v>70</v>
      </c>
      <c r="H27" s="9">
        <v>70</v>
      </c>
      <c r="I27" s="10" t="str">
        <f t="shared" si="0"/>
        <v>Khá</v>
      </c>
      <c r="J27" s="9">
        <v>70</v>
      </c>
      <c r="K27" s="10" t="str">
        <f t="shared" si="1"/>
        <v>Khá</v>
      </c>
    </row>
    <row r="28" spans="1:11" ht="15" x14ac:dyDescent="0.25">
      <c r="A28" s="17">
        <v>16</v>
      </c>
      <c r="B28" s="18" t="s">
        <v>907</v>
      </c>
      <c r="C28" s="19" t="s">
        <v>908</v>
      </c>
      <c r="D28" s="20">
        <v>38997</v>
      </c>
      <c r="E28" s="9">
        <v>72</v>
      </c>
      <c r="F28" s="9">
        <v>69</v>
      </c>
      <c r="G28" s="9">
        <v>69</v>
      </c>
      <c r="H28" s="9">
        <v>69</v>
      </c>
      <c r="I28" s="10" t="str">
        <f t="shared" si="0"/>
        <v>Khá</v>
      </c>
      <c r="J28" s="9">
        <v>69</v>
      </c>
      <c r="K28" s="10" t="str">
        <f t="shared" si="1"/>
        <v>Khá</v>
      </c>
    </row>
    <row r="29" spans="1:11" ht="15" x14ac:dyDescent="0.25">
      <c r="A29" s="17">
        <v>17</v>
      </c>
      <c r="B29" s="18" t="s">
        <v>909</v>
      </c>
      <c r="C29" s="19" t="s">
        <v>461</v>
      </c>
      <c r="D29" s="20">
        <v>38845</v>
      </c>
      <c r="E29" s="9">
        <v>84</v>
      </c>
      <c r="F29" s="9">
        <v>84</v>
      </c>
      <c r="G29" s="9">
        <v>84</v>
      </c>
      <c r="H29" s="9">
        <v>84</v>
      </c>
      <c r="I29" s="10" t="str">
        <f t="shared" si="0"/>
        <v>Tốt</v>
      </c>
      <c r="J29" s="9">
        <v>84</v>
      </c>
      <c r="K29" s="10" t="str">
        <f t="shared" si="1"/>
        <v>Tốt</v>
      </c>
    </row>
    <row r="30" spans="1:11" ht="15" x14ac:dyDescent="0.25">
      <c r="A30" s="17">
        <v>18</v>
      </c>
      <c r="B30" s="18" t="s">
        <v>910</v>
      </c>
      <c r="C30" s="19" t="s">
        <v>911</v>
      </c>
      <c r="D30" s="20">
        <v>38751</v>
      </c>
      <c r="E30" s="9">
        <v>100</v>
      </c>
      <c r="F30" s="9">
        <v>90</v>
      </c>
      <c r="G30" s="9">
        <v>90</v>
      </c>
      <c r="H30" s="9">
        <v>90</v>
      </c>
      <c r="I30" s="10" t="str">
        <f t="shared" si="0"/>
        <v>Xuất sắc</v>
      </c>
      <c r="J30" s="9">
        <v>90</v>
      </c>
      <c r="K30" s="10" t="str">
        <f t="shared" si="1"/>
        <v>Xuất sắc</v>
      </c>
    </row>
    <row r="31" spans="1:11" ht="15" x14ac:dyDescent="0.25">
      <c r="A31" s="17">
        <v>19</v>
      </c>
      <c r="B31" s="18" t="s">
        <v>912</v>
      </c>
      <c r="C31" s="19" t="s">
        <v>467</v>
      </c>
      <c r="D31" s="20">
        <v>38855</v>
      </c>
      <c r="E31" s="9">
        <v>70</v>
      </c>
      <c r="F31" s="9">
        <v>70</v>
      </c>
      <c r="G31" s="9">
        <v>70</v>
      </c>
      <c r="H31" s="9">
        <v>70</v>
      </c>
      <c r="I31" s="10" t="str">
        <f t="shared" si="0"/>
        <v>Khá</v>
      </c>
      <c r="J31" s="9">
        <v>70</v>
      </c>
      <c r="K31" s="10" t="str">
        <f t="shared" si="1"/>
        <v>Khá</v>
      </c>
    </row>
    <row r="32" spans="1:11" ht="15" x14ac:dyDescent="0.25">
      <c r="A32" s="17">
        <v>20</v>
      </c>
      <c r="B32" s="18" t="s">
        <v>913</v>
      </c>
      <c r="C32" s="19" t="s">
        <v>914</v>
      </c>
      <c r="D32" s="20">
        <v>39013</v>
      </c>
      <c r="E32" s="9">
        <v>84</v>
      </c>
      <c r="F32" s="9">
        <v>84</v>
      </c>
      <c r="G32" s="9">
        <v>84</v>
      </c>
      <c r="H32" s="9">
        <v>84</v>
      </c>
      <c r="I32" s="10" t="str">
        <f t="shared" si="0"/>
        <v>Tốt</v>
      </c>
      <c r="J32" s="9">
        <v>84</v>
      </c>
      <c r="K32" s="10" t="str">
        <f t="shared" si="1"/>
        <v>Tốt</v>
      </c>
    </row>
    <row r="33" spans="1:11" ht="15" x14ac:dyDescent="0.25">
      <c r="A33" s="17">
        <v>21</v>
      </c>
      <c r="B33" s="18" t="s">
        <v>915</v>
      </c>
      <c r="C33" s="19" t="s">
        <v>916</v>
      </c>
      <c r="D33" s="20">
        <v>39018</v>
      </c>
      <c r="E33" s="9">
        <v>82</v>
      </c>
      <c r="F33" s="9">
        <v>82</v>
      </c>
      <c r="G33" s="9">
        <v>82</v>
      </c>
      <c r="H33" s="9">
        <v>82</v>
      </c>
      <c r="I33" s="10" t="str">
        <f t="shared" si="0"/>
        <v>Tốt</v>
      </c>
      <c r="J33" s="9">
        <v>82</v>
      </c>
      <c r="K33" s="10" t="str">
        <f t="shared" si="1"/>
        <v>Tốt</v>
      </c>
    </row>
    <row r="34" spans="1:11" ht="15" x14ac:dyDescent="0.25">
      <c r="A34" s="17">
        <v>22</v>
      </c>
      <c r="B34" s="18" t="s">
        <v>917</v>
      </c>
      <c r="C34" s="19" t="s">
        <v>918</v>
      </c>
      <c r="D34" s="20">
        <v>38749</v>
      </c>
      <c r="E34" s="9">
        <v>80</v>
      </c>
      <c r="F34" s="9">
        <v>70</v>
      </c>
      <c r="G34" s="9">
        <v>70</v>
      </c>
      <c r="H34" s="9">
        <v>70</v>
      </c>
      <c r="I34" s="10" t="str">
        <f t="shared" si="0"/>
        <v>Khá</v>
      </c>
      <c r="J34" s="9">
        <v>70</v>
      </c>
      <c r="K34" s="10" t="str">
        <f t="shared" si="1"/>
        <v>Khá</v>
      </c>
    </row>
    <row r="35" spans="1:11" ht="15" x14ac:dyDescent="0.25">
      <c r="A35" s="17">
        <v>23</v>
      </c>
      <c r="B35" s="18" t="s">
        <v>919</v>
      </c>
      <c r="C35" s="19" t="s">
        <v>920</v>
      </c>
      <c r="D35" s="20">
        <v>38999</v>
      </c>
      <c r="E35" s="9">
        <v>98</v>
      </c>
      <c r="F35" s="9">
        <v>98</v>
      </c>
      <c r="G35" s="9">
        <v>98</v>
      </c>
      <c r="H35" s="9">
        <v>98</v>
      </c>
      <c r="I35" s="10" t="str">
        <f t="shared" si="0"/>
        <v>Xuất sắc</v>
      </c>
      <c r="J35" s="9">
        <v>98</v>
      </c>
      <c r="K35" s="10" t="str">
        <f t="shared" si="1"/>
        <v>Xuất sắc</v>
      </c>
    </row>
    <row r="36" spans="1:11" ht="15" x14ac:dyDescent="0.25">
      <c r="A36" s="17">
        <v>24</v>
      </c>
      <c r="B36" s="18" t="s">
        <v>921</v>
      </c>
      <c r="C36" s="19" t="s">
        <v>922</v>
      </c>
      <c r="D36" s="20">
        <v>38811</v>
      </c>
      <c r="E36" s="9">
        <v>88</v>
      </c>
      <c r="F36" s="9">
        <v>88</v>
      </c>
      <c r="G36" s="9">
        <v>88</v>
      </c>
      <c r="H36" s="9">
        <v>88</v>
      </c>
      <c r="I36" s="10" t="str">
        <f t="shared" si="0"/>
        <v>Tốt</v>
      </c>
      <c r="J36" s="9">
        <v>88</v>
      </c>
      <c r="K36" s="10" t="str">
        <f t="shared" si="1"/>
        <v>Tốt</v>
      </c>
    </row>
    <row r="37" spans="1:11" ht="15" x14ac:dyDescent="0.25">
      <c r="A37" s="17">
        <v>25</v>
      </c>
      <c r="B37" s="18" t="s">
        <v>923</v>
      </c>
      <c r="C37" s="19" t="s">
        <v>924</v>
      </c>
      <c r="D37" s="20">
        <v>38851</v>
      </c>
      <c r="E37" s="9">
        <v>88</v>
      </c>
      <c r="F37" s="9">
        <v>88</v>
      </c>
      <c r="G37" s="9">
        <v>88</v>
      </c>
      <c r="H37" s="9">
        <v>88</v>
      </c>
      <c r="I37" s="10" t="str">
        <f t="shared" si="0"/>
        <v>Tốt</v>
      </c>
      <c r="J37" s="9">
        <v>88</v>
      </c>
      <c r="K37" s="10" t="str">
        <f t="shared" si="1"/>
        <v>Tốt</v>
      </c>
    </row>
    <row r="38" spans="1:11" ht="15" x14ac:dyDescent="0.25">
      <c r="A38" s="17">
        <v>26</v>
      </c>
      <c r="B38" s="18" t="s">
        <v>925</v>
      </c>
      <c r="C38" s="19" t="s">
        <v>926</v>
      </c>
      <c r="D38" s="20">
        <v>38865</v>
      </c>
      <c r="E38" s="9">
        <v>95</v>
      </c>
      <c r="F38" s="9">
        <v>95</v>
      </c>
      <c r="G38" s="9">
        <v>95</v>
      </c>
      <c r="H38" s="9">
        <v>95</v>
      </c>
      <c r="I38" s="10" t="str">
        <f t="shared" si="0"/>
        <v>Xuất sắc</v>
      </c>
      <c r="J38" s="9">
        <v>95</v>
      </c>
      <c r="K38" s="10" t="str">
        <f t="shared" si="1"/>
        <v>Xuất sắc</v>
      </c>
    </row>
    <row r="39" spans="1:11" ht="15" x14ac:dyDescent="0.25">
      <c r="A39" s="17">
        <v>27</v>
      </c>
      <c r="B39" s="18" t="s">
        <v>927</v>
      </c>
      <c r="C39" s="19" t="s">
        <v>928</v>
      </c>
      <c r="D39" s="20">
        <v>38749</v>
      </c>
      <c r="E39" s="9">
        <v>82</v>
      </c>
      <c r="F39" s="9">
        <v>82</v>
      </c>
      <c r="G39" s="9">
        <v>82</v>
      </c>
      <c r="H39" s="9">
        <v>82</v>
      </c>
      <c r="I39" s="10" t="str">
        <f t="shared" si="0"/>
        <v>Tốt</v>
      </c>
      <c r="J39" s="9">
        <v>82</v>
      </c>
      <c r="K39" s="10" t="str">
        <f t="shared" si="1"/>
        <v>Tốt</v>
      </c>
    </row>
    <row r="40" spans="1:11" ht="15" x14ac:dyDescent="0.25">
      <c r="A40" s="17">
        <v>28</v>
      </c>
      <c r="B40" s="18" t="s">
        <v>929</v>
      </c>
      <c r="C40" s="19" t="s">
        <v>930</v>
      </c>
      <c r="D40" s="20">
        <v>38941</v>
      </c>
      <c r="E40" s="9">
        <v>84</v>
      </c>
      <c r="F40" s="9">
        <v>84</v>
      </c>
      <c r="G40" s="9">
        <v>84</v>
      </c>
      <c r="H40" s="9">
        <v>84</v>
      </c>
      <c r="I40" s="10" t="str">
        <f t="shared" si="0"/>
        <v>Tốt</v>
      </c>
      <c r="J40" s="9">
        <v>84</v>
      </c>
      <c r="K40" s="10" t="str">
        <f t="shared" si="1"/>
        <v>Tốt</v>
      </c>
    </row>
    <row r="41" spans="1:11" ht="15" x14ac:dyDescent="0.25">
      <c r="A41" s="17">
        <v>29</v>
      </c>
      <c r="B41" s="18" t="s">
        <v>931</v>
      </c>
      <c r="C41" s="19" t="s">
        <v>932</v>
      </c>
      <c r="D41" s="20">
        <v>38966</v>
      </c>
      <c r="E41" s="9">
        <v>77</v>
      </c>
      <c r="F41" s="9">
        <v>77</v>
      </c>
      <c r="G41" s="9">
        <v>77</v>
      </c>
      <c r="H41" s="9">
        <v>77</v>
      </c>
      <c r="I41" s="10" t="str">
        <f t="shared" si="0"/>
        <v>Khá</v>
      </c>
      <c r="J41" s="9">
        <v>77</v>
      </c>
      <c r="K41" s="10" t="str">
        <f t="shared" si="1"/>
        <v>Khá</v>
      </c>
    </row>
    <row r="42" spans="1:11" ht="15" x14ac:dyDescent="0.25">
      <c r="A42" s="17">
        <v>30</v>
      </c>
      <c r="B42" s="18" t="s">
        <v>933</v>
      </c>
      <c r="C42" s="19" t="s">
        <v>91</v>
      </c>
      <c r="D42" s="20">
        <v>39066</v>
      </c>
      <c r="E42" s="9">
        <v>94</v>
      </c>
      <c r="F42" s="9">
        <v>94</v>
      </c>
      <c r="G42" s="9">
        <v>94</v>
      </c>
      <c r="H42" s="9">
        <v>94</v>
      </c>
      <c r="I42" s="10" t="str">
        <f t="shared" si="0"/>
        <v>Xuất sắc</v>
      </c>
      <c r="J42" s="9">
        <v>94</v>
      </c>
      <c r="K42" s="10" t="str">
        <f t="shared" si="1"/>
        <v>Xuất sắc</v>
      </c>
    </row>
    <row r="43" spans="1:11" ht="15" x14ac:dyDescent="0.25">
      <c r="A43" s="17">
        <v>31</v>
      </c>
      <c r="B43" s="18" t="s">
        <v>934</v>
      </c>
      <c r="C43" s="19" t="s">
        <v>935</v>
      </c>
      <c r="D43" s="20">
        <v>38810</v>
      </c>
      <c r="E43" s="9">
        <v>80</v>
      </c>
      <c r="F43" s="9">
        <v>80</v>
      </c>
      <c r="G43" s="9">
        <v>80</v>
      </c>
      <c r="H43" s="9">
        <v>80</v>
      </c>
      <c r="I43" s="10" t="str">
        <f t="shared" si="0"/>
        <v>Tốt</v>
      </c>
      <c r="J43" s="9">
        <v>80</v>
      </c>
      <c r="K43" s="10" t="str">
        <f t="shared" si="1"/>
        <v>Tốt</v>
      </c>
    </row>
    <row r="44" spans="1:11" ht="15" x14ac:dyDescent="0.25">
      <c r="A44" s="17">
        <v>32</v>
      </c>
      <c r="B44" s="18" t="s">
        <v>936</v>
      </c>
      <c r="C44" s="19" t="s">
        <v>937</v>
      </c>
      <c r="D44" s="20">
        <v>38936</v>
      </c>
      <c r="E44" s="9">
        <v>94</v>
      </c>
      <c r="F44" s="9">
        <v>94</v>
      </c>
      <c r="G44" s="9">
        <v>94</v>
      </c>
      <c r="H44" s="9">
        <v>94</v>
      </c>
      <c r="I44" s="10" t="str">
        <f t="shared" si="0"/>
        <v>Xuất sắc</v>
      </c>
      <c r="J44" s="9">
        <v>94</v>
      </c>
      <c r="K44" s="10" t="str">
        <f t="shared" si="1"/>
        <v>Xuất sắc</v>
      </c>
    </row>
    <row r="45" spans="1:11" ht="15" x14ac:dyDescent="0.25">
      <c r="A45" s="17">
        <v>33</v>
      </c>
      <c r="B45" s="18" t="s">
        <v>938</v>
      </c>
      <c r="C45" s="19" t="s">
        <v>939</v>
      </c>
      <c r="D45" s="20">
        <v>38799</v>
      </c>
      <c r="E45" s="9">
        <v>91</v>
      </c>
      <c r="F45" s="9">
        <v>91</v>
      </c>
      <c r="G45" s="9">
        <v>91</v>
      </c>
      <c r="H45" s="9">
        <v>91</v>
      </c>
      <c r="I45" s="10" t="str">
        <f t="shared" si="0"/>
        <v>Xuất sắc</v>
      </c>
      <c r="J45" s="9">
        <v>91</v>
      </c>
      <c r="K45" s="10" t="str">
        <f t="shared" si="1"/>
        <v>Xuất sắc</v>
      </c>
    </row>
    <row r="46" spans="1:11" ht="15" x14ac:dyDescent="0.25">
      <c r="A46" s="17">
        <v>34</v>
      </c>
      <c r="B46" s="18" t="s">
        <v>940</v>
      </c>
      <c r="C46" s="19" t="s">
        <v>941</v>
      </c>
      <c r="D46" s="20">
        <v>39020</v>
      </c>
      <c r="E46" s="9">
        <v>80</v>
      </c>
      <c r="F46" s="9">
        <v>77</v>
      </c>
      <c r="G46" s="9">
        <v>77</v>
      </c>
      <c r="H46" s="9">
        <v>77</v>
      </c>
      <c r="I46" s="10" t="str">
        <f t="shared" si="0"/>
        <v>Khá</v>
      </c>
      <c r="J46" s="9">
        <v>77</v>
      </c>
      <c r="K46" s="10" t="str">
        <f t="shared" si="1"/>
        <v>Khá</v>
      </c>
    </row>
    <row r="47" spans="1:11" ht="15" x14ac:dyDescent="0.25">
      <c r="A47" s="17">
        <v>35</v>
      </c>
      <c r="B47" s="18" t="s">
        <v>942</v>
      </c>
      <c r="C47" s="19" t="s">
        <v>943</v>
      </c>
      <c r="D47" s="20">
        <v>39050</v>
      </c>
      <c r="E47" s="9"/>
      <c r="F47" s="9"/>
      <c r="G47" s="9"/>
      <c r="H47" s="9"/>
      <c r="I47" s="10" t="str">
        <f t="shared" si="0"/>
        <v>Kém</v>
      </c>
      <c r="J47" s="9"/>
      <c r="K47" s="10" t="str">
        <f t="shared" si="1"/>
        <v>Kém</v>
      </c>
    </row>
    <row r="48" spans="1:11" ht="15" x14ac:dyDescent="0.25">
      <c r="A48" s="17">
        <v>36</v>
      </c>
      <c r="B48" s="18" t="s">
        <v>944</v>
      </c>
      <c r="C48" s="19" t="s">
        <v>945</v>
      </c>
      <c r="D48" s="20">
        <v>38825</v>
      </c>
      <c r="E48" s="9">
        <v>88</v>
      </c>
      <c r="F48" s="9">
        <v>88</v>
      </c>
      <c r="G48" s="9">
        <v>88</v>
      </c>
      <c r="H48" s="9">
        <v>88</v>
      </c>
      <c r="I48" s="10" t="str">
        <f t="shared" si="0"/>
        <v>Tốt</v>
      </c>
      <c r="J48" s="9">
        <v>88</v>
      </c>
      <c r="K48" s="10" t="str">
        <f t="shared" si="1"/>
        <v>Tốt</v>
      </c>
    </row>
    <row r="49" spans="1:11" ht="15" x14ac:dyDescent="0.25">
      <c r="A49" s="17">
        <v>37</v>
      </c>
      <c r="B49" s="18" t="s">
        <v>946</v>
      </c>
      <c r="C49" s="19" t="s">
        <v>947</v>
      </c>
      <c r="D49" s="20">
        <v>38947</v>
      </c>
      <c r="E49" s="9">
        <v>80</v>
      </c>
      <c r="F49" s="9">
        <v>80</v>
      </c>
      <c r="G49" s="9">
        <v>80</v>
      </c>
      <c r="H49" s="9">
        <v>80</v>
      </c>
      <c r="I49" s="10" t="str">
        <f t="shared" si="0"/>
        <v>Tốt</v>
      </c>
      <c r="J49" s="9">
        <v>80</v>
      </c>
      <c r="K49" s="10" t="str">
        <f t="shared" si="1"/>
        <v>Tốt</v>
      </c>
    </row>
    <row r="50" spans="1:11" ht="15" x14ac:dyDescent="0.25">
      <c r="A50" s="17">
        <v>38</v>
      </c>
      <c r="B50" s="18" t="s">
        <v>948</v>
      </c>
      <c r="C50" s="19" t="s">
        <v>949</v>
      </c>
      <c r="D50" s="20">
        <v>38742</v>
      </c>
      <c r="E50" s="9"/>
      <c r="F50" s="9"/>
      <c r="G50" s="9"/>
      <c r="H50" s="9"/>
      <c r="I50" s="10" t="str">
        <f t="shared" si="0"/>
        <v>Kém</v>
      </c>
      <c r="J50" s="9"/>
      <c r="K50" s="10" t="str">
        <f t="shared" si="1"/>
        <v>Kém</v>
      </c>
    </row>
    <row r="51" spans="1:11" ht="15" x14ac:dyDescent="0.25">
      <c r="A51" s="17">
        <v>39</v>
      </c>
      <c r="B51" s="18" t="s">
        <v>950</v>
      </c>
      <c r="C51" s="19" t="s">
        <v>951</v>
      </c>
      <c r="D51" s="20">
        <v>38756</v>
      </c>
      <c r="E51" s="9">
        <v>80</v>
      </c>
      <c r="F51" s="9">
        <v>80</v>
      </c>
      <c r="G51" s="9">
        <v>80</v>
      </c>
      <c r="H51" s="9">
        <v>80</v>
      </c>
      <c r="I51" s="10" t="str">
        <f t="shared" si="0"/>
        <v>Tốt</v>
      </c>
      <c r="J51" s="9">
        <v>80</v>
      </c>
      <c r="K51" s="10" t="str">
        <f t="shared" si="1"/>
        <v>Tốt</v>
      </c>
    </row>
    <row r="52" spans="1:11" ht="15" x14ac:dyDescent="0.25">
      <c r="A52" s="17">
        <v>40</v>
      </c>
      <c r="B52" s="18" t="s">
        <v>952</v>
      </c>
      <c r="C52" s="19" t="s">
        <v>953</v>
      </c>
      <c r="D52" s="20">
        <v>38874</v>
      </c>
      <c r="E52" s="9">
        <v>70</v>
      </c>
      <c r="F52" s="9">
        <v>70</v>
      </c>
      <c r="G52" s="9">
        <v>70</v>
      </c>
      <c r="H52" s="9">
        <v>70</v>
      </c>
      <c r="I52" s="10" t="str">
        <f t="shared" si="0"/>
        <v>Khá</v>
      </c>
      <c r="J52" s="9">
        <v>70</v>
      </c>
      <c r="K52" s="10" t="str">
        <f t="shared" si="1"/>
        <v>Khá</v>
      </c>
    </row>
    <row r="53" spans="1:11" ht="15" x14ac:dyDescent="0.25">
      <c r="A53" s="17">
        <v>41</v>
      </c>
      <c r="B53" s="18" t="s">
        <v>954</v>
      </c>
      <c r="C53" s="19" t="s">
        <v>955</v>
      </c>
      <c r="D53" s="20">
        <v>38733</v>
      </c>
      <c r="E53" s="9">
        <v>82</v>
      </c>
      <c r="F53" s="9">
        <v>82</v>
      </c>
      <c r="G53" s="9">
        <v>82</v>
      </c>
      <c r="H53" s="9">
        <v>82</v>
      </c>
      <c r="I53" s="10" t="str">
        <f t="shared" si="0"/>
        <v>Tốt</v>
      </c>
      <c r="J53" s="9">
        <v>82</v>
      </c>
      <c r="K53" s="10" t="str">
        <f t="shared" si="1"/>
        <v>Tốt</v>
      </c>
    </row>
    <row r="54" spans="1:11" ht="15" x14ac:dyDescent="0.25">
      <c r="A54" s="17">
        <v>42</v>
      </c>
      <c r="B54" s="18" t="s">
        <v>956</v>
      </c>
      <c r="C54" s="19" t="s">
        <v>957</v>
      </c>
      <c r="D54" s="20">
        <v>39007</v>
      </c>
      <c r="E54" s="9">
        <v>82</v>
      </c>
      <c r="F54" s="9">
        <v>82</v>
      </c>
      <c r="G54" s="9">
        <v>82</v>
      </c>
      <c r="H54" s="9">
        <v>82</v>
      </c>
      <c r="I54" s="10" t="str">
        <f t="shared" si="0"/>
        <v>Tốt</v>
      </c>
      <c r="J54" s="9">
        <v>82</v>
      </c>
      <c r="K54" s="10" t="str">
        <f t="shared" si="1"/>
        <v>Tốt</v>
      </c>
    </row>
    <row r="55" spans="1:11" ht="15" x14ac:dyDescent="0.25">
      <c r="A55" s="17">
        <v>43</v>
      </c>
      <c r="B55" s="18" t="s">
        <v>958</v>
      </c>
      <c r="C55" s="19" t="s">
        <v>959</v>
      </c>
      <c r="D55" s="20">
        <v>38883</v>
      </c>
      <c r="E55" s="9">
        <v>90</v>
      </c>
      <c r="F55" s="9">
        <v>90</v>
      </c>
      <c r="G55" s="9">
        <v>90</v>
      </c>
      <c r="H55" s="9">
        <v>90</v>
      </c>
      <c r="I55" s="10" t="str">
        <f t="shared" si="0"/>
        <v>Xuất sắc</v>
      </c>
      <c r="J55" s="9">
        <v>90</v>
      </c>
      <c r="K55" s="10" t="str">
        <f t="shared" si="1"/>
        <v>Xuất sắc</v>
      </c>
    </row>
    <row r="57" spans="1:11" x14ac:dyDescent="0.2">
      <c r="A57" s="31" t="s">
        <v>960</v>
      </c>
      <c r="B57" s="31"/>
      <c r="C57" s="31"/>
    </row>
  </sheetData>
  <mergeCells count="16">
    <mergeCell ref="A6:K6"/>
    <mergeCell ref="A57:C57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55">
    <cfRule type="duplicateValues" dxfId="5" priority="1"/>
    <cfRule type="duplicateValues" dxfId="4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K66PEE</vt:lpstr>
      <vt:lpstr>K66PEP</vt:lpstr>
      <vt:lpstr>K67PEE</vt:lpstr>
      <vt:lpstr>K67PEP</vt:lpstr>
      <vt:lpstr>K68PEE</vt:lpstr>
      <vt:lpstr>K68PEP</vt:lpstr>
      <vt:lpstr>K69PEE1</vt:lpstr>
      <vt:lpstr>K69PEE2</vt:lpstr>
      <vt:lpstr>K69PEP1</vt:lpstr>
      <vt:lpstr>K69PEP2</vt:lpstr>
      <vt:lpstr>K69PEP3</vt:lpstr>
      <vt:lpstr>Thống kê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Nguyễn Thị Huế</cp:lastModifiedBy>
  <dcterms:created xsi:type="dcterms:W3CDTF">2015-06-05T18:17:20Z</dcterms:created>
  <dcterms:modified xsi:type="dcterms:W3CDTF">2025-03-22T09:20:50Z</dcterms:modified>
</cp:coreProperties>
</file>